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0" activeTab="3"/>
  </bookViews>
  <sheets>
    <sheet name="РЖ Обл.Экип 09.12.19" sheetId="1" r:id="rId1"/>
    <sheet name=" КРЖ 09.12.19" sheetId="2" r:id="rId2"/>
    <sheet name="10.12.19 Русс.ТРОЙКА" sheetId="3" r:id="rId3"/>
    <sheet name="10.11.2019  Чёрт. Дюжина" sheetId="4" r:id="rId4"/>
    <sheet name="10.12.19 Жимовой Марафон" sheetId="5" r:id="rId5"/>
  </sheets>
  <definedNames>
    <definedName name="Excel_BuiltIn__FilterDatabase" localSheetId="4">'10.12.19 Жимовой Марафон'!$A$1:$T$49</definedName>
  </definedNames>
  <calcPr fullCalcOnLoad="1"/>
</workbook>
</file>

<file path=xl/sharedStrings.xml><?xml version="1.0" encoding="utf-8"?>
<sst xmlns="http://schemas.openxmlformats.org/spreadsheetml/2006/main" count="5493" uniqueCount="1491">
  <si>
    <t>МЕЖРЕГИОНАЛЬНАЯ ОБЩЕСТВЕННАЯ  ОРГАНИЗАЦИЯ «ФЕДЕРАЦИЯ РУССКОГО ЖИМА»</t>
  </si>
  <si>
    <t>№№</t>
  </si>
  <si>
    <t>№ жребия</t>
  </si>
  <si>
    <t>Место личное</t>
  </si>
  <si>
    <t>КА (очки)</t>
  </si>
  <si>
    <t>ФИО</t>
  </si>
  <si>
    <t>Дата, месяц, год рожд.</t>
  </si>
  <si>
    <t>Собств. вес (кг)</t>
  </si>
  <si>
    <t>Страна, регион, город</t>
  </si>
  <si>
    <t>вес штанги</t>
  </si>
  <si>
    <t>Тоннаж, кг</t>
  </si>
  <si>
    <t>Рекорды, разряды</t>
  </si>
  <si>
    <t>Тренер спортсмена</t>
  </si>
  <si>
    <t>Ерёменко Игорь Альбертович</t>
  </si>
  <si>
    <t>Пеньков Алексей Викторович</t>
  </si>
  <si>
    <t>ЖИМОВОЙ  МАРАФОН</t>
  </si>
  <si>
    <t>55 кг.</t>
  </si>
  <si>
    <t>команд. очки</t>
  </si>
  <si>
    <t>Заболотников Иван Александрович</t>
  </si>
  <si>
    <t>35 кг.</t>
  </si>
  <si>
    <t>75 кг.</t>
  </si>
  <si>
    <t>0704</t>
  </si>
  <si>
    <t>Цветков Алексей Валерьевич</t>
  </si>
  <si>
    <t>1288</t>
  </si>
  <si>
    <t>Тушенков Андрей Владимирович</t>
  </si>
  <si>
    <t>Гальцов Андрей Павлович</t>
  </si>
  <si>
    <t>1635</t>
  </si>
  <si>
    <t>Макаров Владимир Иванович</t>
  </si>
  <si>
    <t>0312</t>
  </si>
  <si>
    <t>100 кг.</t>
  </si>
  <si>
    <t>125 кг.</t>
  </si>
  <si>
    <t>0007</t>
  </si>
  <si>
    <t>Владимирское региональное отделение МОО «ФЕДЕРАЦИЯ  РУССКОГО  ЖИМА»</t>
  </si>
  <si>
    <t>1 подход</t>
  </si>
  <si>
    <t>2 подход</t>
  </si>
  <si>
    <t>3 подход</t>
  </si>
  <si>
    <t>КА(очки) 3_подход</t>
  </si>
  <si>
    <t>КА(очки) 2_подход</t>
  </si>
  <si>
    <t>КА(очки) 1_подход</t>
  </si>
  <si>
    <t>3 Национальная</t>
  </si>
  <si>
    <t>0005</t>
  </si>
  <si>
    <t>Международная</t>
  </si>
  <si>
    <t>Судья на помосте</t>
  </si>
  <si>
    <t>Региональная</t>
  </si>
  <si>
    <t>0740</t>
  </si>
  <si>
    <t>Секретарь соревнований</t>
  </si>
  <si>
    <t>Судья на взвешивании</t>
  </si>
  <si>
    <t>стажёр</t>
  </si>
  <si>
    <t>Краснов Марк Владимирович</t>
  </si>
  <si>
    <t>Владимирская обл, г.Ковров</t>
  </si>
  <si>
    <t>Судейская бригада МОО ФРЖ</t>
  </si>
  <si>
    <t>1024</t>
  </si>
  <si>
    <t>Председатель Орг.Тех комитета ФРЖ</t>
  </si>
  <si>
    <t>Председатель Оргкомитета турнира</t>
  </si>
  <si>
    <t>Лялин Михаил Алексеевич</t>
  </si>
  <si>
    <t>1218</t>
  </si>
  <si>
    <t>Лучков Андрей Юрьевич</t>
  </si>
  <si>
    <t>Московская обл, г.Раменское</t>
  </si>
  <si>
    <t>Московская обл, г.Королёв</t>
  </si>
  <si>
    <t>Московская обл, г.Жуковский</t>
  </si>
  <si>
    <t>Самсонов Алексей Иванович</t>
  </si>
  <si>
    <t>2 Национальная</t>
  </si>
  <si>
    <t>Костромская обл, г.Кострома</t>
  </si>
  <si>
    <t>Шарин Николай Александрович</t>
  </si>
  <si>
    <t>0344</t>
  </si>
  <si>
    <t>Ивановская обл, г.Иваново</t>
  </si>
  <si>
    <t>Петрушин Вячеслав Михайлович</t>
  </si>
  <si>
    <t>0388</t>
  </si>
  <si>
    <t>Владимирская обл, г.Гороховец</t>
  </si>
  <si>
    <t>Главный судья турнира</t>
  </si>
  <si>
    <t>Реброва Ольга Валерьевна</t>
  </si>
  <si>
    <t>Кировская обл, г.Котельнич</t>
  </si>
  <si>
    <t>175 кг.</t>
  </si>
  <si>
    <t>Команд. очки</t>
  </si>
  <si>
    <t>Матюнин О.И.</t>
  </si>
  <si>
    <t>Дубаневич Владислав Витальевич</t>
  </si>
  <si>
    <t>Костомаров Дмитрий Владимирович</t>
  </si>
  <si>
    <t>Пыхонин Пётр Сергеевич</t>
  </si>
  <si>
    <t>Данилин Максим Петрович</t>
  </si>
  <si>
    <t>Кривой Илья Владимирович</t>
  </si>
  <si>
    <t>Воронин Евгений Николаевич</t>
  </si>
  <si>
    <t>Россия, Республика Башкортостан, г.Уфа</t>
  </si>
  <si>
    <t>Таратынов Андрей Валентинович</t>
  </si>
  <si>
    <t>Смирнов Евгений Николаевич</t>
  </si>
  <si>
    <t>Чирков Андрей Александрович</t>
  </si>
  <si>
    <t>Трунилин Сергей Николаевич</t>
  </si>
  <si>
    <t>Локтионов Александр Анатольевич</t>
  </si>
  <si>
    <t>Мкртчян Герасим Гагики</t>
  </si>
  <si>
    <t>Холод Ярослав Олегович</t>
  </si>
  <si>
    <t>Китаев А.А.</t>
  </si>
  <si>
    <t>Огнивов Дмитрий Геннадьевич</t>
  </si>
  <si>
    <t>Самсонов А.И.</t>
  </si>
  <si>
    <t>Костев Николай Петрович</t>
  </si>
  <si>
    <t>Громов Вячеслав Викторович</t>
  </si>
  <si>
    <t>Чапурин Сергей Викторович</t>
  </si>
  <si>
    <t>Зверева Наталья Николаевна</t>
  </si>
  <si>
    <t>Смирнова Нина Иосифовна</t>
  </si>
  <si>
    <t>Волкова Екатерина Дмитриевна</t>
  </si>
  <si>
    <t>Дмитриев Константин Александрович</t>
  </si>
  <si>
    <t>Лялин М.А</t>
  </si>
  <si>
    <t>Аникин Алексей Александрович</t>
  </si>
  <si>
    <t>Корпуков Владислав Владимирович</t>
  </si>
  <si>
    <t>Лямин Александр Костантинович</t>
  </si>
  <si>
    <t>Кошмал Денис Петрович</t>
  </si>
  <si>
    <t>Кирилкин Сергей Иванович</t>
  </si>
  <si>
    <t>Сметанин Сергей Николаевич</t>
  </si>
  <si>
    <t>Малюшицкий Сергей Петрович</t>
  </si>
  <si>
    <t>Мякишева Дарья Дмитриевна</t>
  </si>
  <si>
    <t>Беляева Анастасия Андреевна</t>
  </si>
  <si>
    <t>Смирнова Полина Евгеньевна</t>
  </si>
  <si>
    <t>Рябинин М.С.</t>
  </si>
  <si>
    <t>Зверкова Валерия Ильинична</t>
  </si>
  <si>
    <t>Тарнакоп Нина Александровна</t>
  </si>
  <si>
    <t>«РУССКАЯ   ТРОЙКА»</t>
  </si>
  <si>
    <t>Сумма коэфф.</t>
  </si>
  <si>
    <t>Страна, регион, город, команда</t>
  </si>
  <si>
    <t>Суммарный тоннаж (кг)</t>
  </si>
  <si>
    <t>тренер</t>
  </si>
  <si>
    <t>кол-во повтор.</t>
  </si>
  <si>
    <t>ЧЁРТОВА  ДЮЖИНА</t>
  </si>
  <si>
    <t>Крутихин Андрей Леонидович</t>
  </si>
  <si>
    <t>Шинов Игорь Борисович</t>
  </si>
  <si>
    <t>Белов Виктор Вадимович</t>
  </si>
  <si>
    <t>Гумруян Аветис Ервандович</t>
  </si>
  <si>
    <t>Шабаддинов Низами Муса Оглы</t>
  </si>
  <si>
    <t>Зашихин Евгений Викторович</t>
  </si>
  <si>
    <t>Белов В.В.</t>
  </si>
  <si>
    <t>Апанасевич Денис Александрович</t>
  </si>
  <si>
    <t>Мозгов Николай Александрович</t>
  </si>
  <si>
    <t>Калинин Андрей Анатольевич</t>
  </si>
  <si>
    <t>Корниенко Вадим Николаевич</t>
  </si>
  <si>
    <t>Жуков Михаил Алексеевич</t>
  </si>
  <si>
    <t>Смекалов Валерий Александрович</t>
  </si>
  <si>
    <t>Майоров Дмитрий Сергеевич</t>
  </si>
  <si>
    <t>Фирюлин Сергей Викторович</t>
  </si>
  <si>
    <t>Бычков Дмитрий Александрович</t>
  </si>
  <si>
    <t>Синицын Василий Владимирович</t>
  </si>
  <si>
    <t>Хохалев Семён Александрович</t>
  </si>
  <si>
    <t>Горохов Александр Геннадьевич</t>
  </si>
  <si>
    <t>Лаврентьев Алексей Алексеевич</t>
  </si>
  <si>
    <t>Гвоздик Владислав Александрович</t>
  </si>
  <si>
    <t>Чистяков Сергей Анатольевич</t>
  </si>
  <si>
    <t>Алисултанов Камал Исабалаевич</t>
  </si>
  <si>
    <t>Плотников Алексей Владимирович</t>
  </si>
  <si>
    <t>Молчанов Дмитрий Владимирович</t>
  </si>
  <si>
    <t>Гущин Антон Анатольевич</t>
  </si>
  <si>
    <t>Фомин Дмитрий Вадимович</t>
  </si>
  <si>
    <t>Фотин Александр Николаевич</t>
  </si>
  <si>
    <t>Рюмин Михаил Николаевич</t>
  </si>
  <si>
    <t>Огнивова Анастасия Юрьевна</t>
  </si>
  <si>
    <t>Елин Алексей Владимирович</t>
  </si>
  <si>
    <t>Гришанина Татьяна Владимировна</t>
  </si>
  <si>
    <t>Бурова Олеся Валерьевна</t>
  </si>
  <si>
    <t>Гутман Наталья Владимировна</t>
  </si>
  <si>
    <t>Примиская Инга Владимировна</t>
  </si>
  <si>
    <t>Лялякичева Татьяна Валериевна</t>
  </si>
  <si>
    <t>Горбачёва Надежда Владимировна</t>
  </si>
  <si>
    <t>Лёзова Татьяна Александровна</t>
  </si>
  <si>
    <t>Григорьева Светлана Валерьевна</t>
  </si>
  <si>
    <t>Ульянов Владимир Владимирович</t>
  </si>
  <si>
    <t>Мочалов Вячеслав Михайлович</t>
  </si>
  <si>
    <t>Дудукин Сергей Николаевич</t>
  </si>
  <si>
    <t>Влади Алона Николаевна</t>
  </si>
  <si>
    <t>Сироткин Михаил Сергеевич</t>
  </si>
  <si>
    <t>Голубенков Олег Николаевич</t>
  </si>
  <si>
    <t>Носов Максим Павлович</t>
  </si>
  <si>
    <t>Кириллов Игорь Романович</t>
  </si>
  <si>
    <t>Седов Антон Александрович</t>
  </si>
  <si>
    <t>Шимкович Константин Александрович</t>
  </si>
  <si>
    <t>Зубков Вячеслав Алексеевич</t>
  </si>
  <si>
    <t>Шилов Егор Сергеевич</t>
  </si>
  <si>
    <t>Ябурова Анна Евгеньевна</t>
  </si>
  <si>
    <t>Ашуралиева Джамиля Сефербековна</t>
  </si>
  <si>
    <t>Красов Алексей Владимирович</t>
  </si>
  <si>
    <t>Синицын Артур Сергеевич</t>
  </si>
  <si>
    <t>Гогунов Антон Викторович</t>
  </si>
  <si>
    <t>Хайруллин Руслан Рамилевич</t>
  </si>
  <si>
    <t>Краснопевцев Андрей Витальевич</t>
  </si>
  <si>
    <t>Сергеев Руслан Жаллатович</t>
  </si>
  <si>
    <t>Краснопевцева И.А.</t>
  </si>
  <si>
    <t>Луковская Ульяна Александровна</t>
  </si>
  <si>
    <t>Шинова Марина Владимировна</t>
  </si>
  <si>
    <t>Шерстобитов Антон Сергеевич</t>
  </si>
  <si>
    <t>Главный секретарь соревнований</t>
  </si>
  <si>
    <t>Комарова Оксана Эдуардовна</t>
  </si>
  <si>
    <t>0197</t>
  </si>
  <si>
    <t>1742</t>
  </si>
  <si>
    <t>1533</t>
  </si>
  <si>
    <t>1763</t>
  </si>
  <si>
    <t>1882</t>
  </si>
  <si>
    <t>Вепрёва Дарья Александровна</t>
  </si>
  <si>
    <t>1936</t>
  </si>
  <si>
    <t>1810</t>
  </si>
  <si>
    <t>1579</t>
  </si>
  <si>
    <t>1887</t>
  </si>
  <si>
    <t>Рассказов Геннадий Иванович</t>
  </si>
  <si>
    <t>0347</t>
  </si>
  <si>
    <t>Чернышёв Александр Николаевич</t>
  </si>
  <si>
    <t xml:space="preserve">Беляков Владимир Николаевич </t>
  </si>
  <si>
    <t>Яковенко Владимир Владимирович</t>
  </si>
  <si>
    <t>1881</t>
  </si>
  <si>
    <t>1900</t>
  </si>
  <si>
    <t>1604</t>
  </si>
  <si>
    <t xml:space="preserve">Тушенков Андрей Владимирович </t>
  </si>
  <si>
    <t>1488</t>
  </si>
  <si>
    <t>1813</t>
  </si>
  <si>
    <t>0924</t>
  </si>
  <si>
    <t>1862</t>
  </si>
  <si>
    <t>1858</t>
  </si>
  <si>
    <t>1960</t>
  </si>
  <si>
    <t>1741</t>
  </si>
  <si>
    <t>1767</t>
  </si>
  <si>
    <t>4 подход</t>
  </si>
  <si>
    <t>1953</t>
  </si>
  <si>
    <t>0960</t>
  </si>
  <si>
    <t xml:space="preserve">Багаева Анна Вячеславовна </t>
  </si>
  <si>
    <t>1937</t>
  </si>
  <si>
    <t>1828</t>
  </si>
  <si>
    <t>1451</t>
  </si>
  <si>
    <t>1618</t>
  </si>
  <si>
    <t>1740</t>
  </si>
  <si>
    <t>1434</t>
  </si>
  <si>
    <t>1928</t>
  </si>
  <si>
    <t xml:space="preserve">Карасев Александр Николаевич </t>
  </si>
  <si>
    <t>Абрамов Максим Юрьевич</t>
  </si>
  <si>
    <t>1837</t>
  </si>
  <si>
    <t>отказался</t>
  </si>
  <si>
    <t>1630</t>
  </si>
  <si>
    <t>1848</t>
  </si>
  <si>
    <t>1917</t>
  </si>
  <si>
    <t>1207</t>
  </si>
  <si>
    <t xml:space="preserve">Малюшицкий Сергей Петрович </t>
  </si>
  <si>
    <t>1811</t>
  </si>
  <si>
    <t>1762</t>
  </si>
  <si>
    <t>1756</t>
  </si>
  <si>
    <t xml:space="preserve">Гусев Алексей Николаевич </t>
  </si>
  <si>
    <t xml:space="preserve">Шумихин Сергей Николаевич </t>
  </si>
  <si>
    <t xml:space="preserve">Акулич Александр Анатольевич </t>
  </si>
  <si>
    <t>1911</t>
  </si>
  <si>
    <t>1912</t>
  </si>
  <si>
    <t xml:space="preserve">Алисултанов Камал Исабалаевич </t>
  </si>
  <si>
    <t>1258</t>
  </si>
  <si>
    <t>1503</t>
  </si>
  <si>
    <t>1718</t>
  </si>
  <si>
    <t>1943</t>
  </si>
  <si>
    <t>1861</t>
  </si>
  <si>
    <t>1690</t>
  </si>
  <si>
    <t>1790</t>
  </si>
  <si>
    <t xml:space="preserve">Бочкарева Марина Михайловна </t>
  </si>
  <si>
    <t>1827</t>
  </si>
  <si>
    <t>0774</t>
  </si>
  <si>
    <t>1699</t>
  </si>
  <si>
    <t>1701</t>
  </si>
  <si>
    <t xml:space="preserve">Данилов Александр Константинович </t>
  </si>
  <si>
    <t xml:space="preserve">Первушкин Вячеслав Александрович </t>
  </si>
  <si>
    <t>1580</t>
  </si>
  <si>
    <t>1518</t>
  </si>
  <si>
    <t>1469</t>
  </si>
  <si>
    <t>0167</t>
  </si>
  <si>
    <t>1894</t>
  </si>
  <si>
    <t>1803</t>
  </si>
  <si>
    <t>1083</t>
  </si>
  <si>
    <t xml:space="preserve">Журавлёв Максим Игоревич </t>
  </si>
  <si>
    <t>1431</t>
  </si>
  <si>
    <t>1748</t>
  </si>
  <si>
    <t xml:space="preserve">Седов Антон Александрович </t>
  </si>
  <si>
    <t>Колчев Данил Александрович</t>
  </si>
  <si>
    <t>1030</t>
  </si>
  <si>
    <t xml:space="preserve">Зашихин Евгений Викторович </t>
  </si>
  <si>
    <t>1778</t>
  </si>
  <si>
    <t xml:space="preserve">Холод Ярослав Олегович </t>
  </si>
  <si>
    <t xml:space="preserve">Огневой Николай Александрович </t>
  </si>
  <si>
    <t>1041</t>
  </si>
  <si>
    <t>Огнивова А.Ю.</t>
  </si>
  <si>
    <t>г.Москва</t>
  </si>
  <si>
    <t>1800</t>
  </si>
  <si>
    <t>1620</t>
  </si>
  <si>
    <t xml:space="preserve">                                                                                                                                                                                       601967, Россия, Владимирская обл., Ковровский район, г. Доброград                                                                                                    10 ноября 2019 г.</t>
  </si>
  <si>
    <t>Журавлёв Максим Игоревич</t>
  </si>
  <si>
    <t xml:space="preserve">Шерстобитов Антон Сергиевич </t>
  </si>
  <si>
    <t>Соловьёв Глеб Евгеньевич</t>
  </si>
  <si>
    <t>Гальцов А.П.</t>
  </si>
  <si>
    <t>Республика Беларусь, Варшава-Витебск</t>
  </si>
  <si>
    <t>Шинов И.Б.</t>
  </si>
  <si>
    <t>Курбанов Р.К.</t>
  </si>
  <si>
    <t>27 июля 1954 (М,В_3)</t>
  </si>
  <si>
    <t>30 октября 1954 (М,В_3)</t>
  </si>
  <si>
    <t>03 июля 1957 (М,В_3)</t>
  </si>
  <si>
    <t>17 декабря 1965 (М,В_2)</t>
  </si>
  <si>
    <t>21 марта 1973 (М,В_1)</t>
  </si>
  <si>
    <t>01 марта 1975 (М,В_1)</t>
  </si>
  <si>
    <t>17 июня 1970 (М,В_1)</t>
  </si>
  <si>
    <t>06 января 1971 (М,В_1)</t>
  </si>
  <si>
    <t>04 декабря 1970 (М,В_1)</t>
  </si>
  <si>
    <t>07 апреля 1986 (М)</t>
  </si>
  <si>
    <t>27 февраля 1995 (М)</t>
  </si>
  <si>
    <t>21 апреля 1981 (М)</t>
  </si>
  <si>
    <t>19 января 1992 (М)</t>
  </si>
  <si>
    <t>18 марта 1983 (М)</t>
  </si>
  <si>
    <t>05 апреля 1980 (М)</t>
  </si>
  <si>
    <t>15 апреля 1984 (М)</t>
  </si>
  <si>
    <t>24 февраля 1994 (М)</t>
  </si>
  <si>
    <t>12 августа1995 (М)</t>
  </si>
  <si>
    <t>12 октября 1983 (М)</t>
  </si>
  <si>
    <t>21 декабря 1988 (М)</t>
  </si>
  <si>
    <t>20 марта 1984 (М)</t>
  </si>
  <si>
    <t>30 августа1983 (М)</t>
  </si>
  <si>
    <t>10 марта 1980 (М)</t>
  </si>
  <si>
    <t>17 ноября 1981 (М)</t>
  </si>
  <si>
    <t>20 ноября 1988 (М)</t>
  </si>
  <si>
    <t>28 ноября 1984 (М)</t>
  </si>
  <si>
    <t>24 августа 1992 (М)</t>
  </si>
  <si>
    <t>11 августа 1977 (М,В_1)</t>
  </si>
  <si>
    <t>25 апреля 1985 (М)</t>
  </si>
  <si>
    <t>28 июня 1982 (М)</t>
  </si>
  <si>
    <t>03 марта 1991 (М)</t>
  </si>
  <si>
    <t>15 сентября 1986 (М)</t>
  </si>
  <si>
    <t>24 января 1983 (М)</t>
  </si>
  <si>
    <t>15 мая 1977 (М,В_1)</t>
  </si>
  <si>
    <t>26 декабря 1977 (М,В_1)</t>
  </si>
  <si>
    <t>12 октября 1972 (М,В_1)</t>
  </si>
  <si>
    <t>Россия, Владимирская область, г.Владимир</t>
  </si>
  <si>
    <t>Россия, г.Москва</t>
  </si>
  <si>
    <t>Беляков В.Н.</t>
  </si>
  <si>
    <t>Кондратьев С.</t>
  </si>
  <si>
    <t>Гумруян А.Е.</t>
  </si>
  <si>
    <t>Шилкин О.</t>
  </si>
  <si>
    <t>Апанасевич Д.А.</t>
  </si>
  <si>
    <t>Филиппычев А.</t>
  </si>
  <si>
    <t>Кошмал Д.П.</t>
  </si>
  <si>
    <t>Журавлёв М.И.</t>
  </si>
  <si>
    <t>Шумихин С.Н.</t>
  </si>
  <si>
    <t>22 июля 1965 (М,В_2)</t>
  </si>
  <si>
    <t>16 июня1973 (М,В_1)</t>
  </si>
  <si>
    <t>04 мая 1976 (М,В_1)</t>
  </si>
  <si>
    <t>05 ноября 1977 (М,В_1)</t>
  </si>
  <si>
    <t>10 февраля1971 (М,В_1)</t>
  </si>
  <si>
    <t>03 июня 1957 (М,В_3)</t>
  </si>
  <si>
    <t>02 ноября 1980 (М)</t>
  </si>
  <si>
    <t>15 ноября 1982 (М)</t>
  </si>
  <si>
    <t>02 февраля 1981 (М)</t>
  </si>
  <si>
    <t>Россия, г.Санкт-Петербург</t>
  </si>
  <si>
    <t>Шерстобитов А.С.</t>
  </si>
  <si>
    <t>Елин А.В.</t>
  </si>
  <si>
    <t>Рюмин М.Н.</t>
  </si>
  <si>
    <t>13 июня 2001 (Девушки)</t>
  </si>
  <si>
    <t>27 декабря 1999 (Юниорка)</t>
  </si>
  <si>
    <t>18 сентября 2000 (Юниорка)</t>
  </si>
  <si>
    <t>19 октября 1994 (Ж)</t>
  </si>
  <si>
    <t>18 июня 1980 (Ж)</t>
  </si>
  <si>
    <t>13 октября 1982 (Ж)</t>
  </si>
  <si>
    <t>22 сентября 1984 (Ж)</t>
  </si>
  <si>
    <t>14 апреля 1991 (Ж)</t>
  </si>
  <si>
    <t>21 марта 1978 (Ж,В_1)</t>
  </si>
  <si>
    <t>23 октября 1985 (Ж)</t>
  </si>
  <si>
    <t>01 ноября 1983 (Ж)</t>
  </si>
  <si>
    <t>24 мая 1976 (Ж,В_1)</t>
  </si>
  <si>
    <t>02 сентября 1970 (Ж,В_1)</t>
  </si>
  <si>
    <t>27 декабря 2000 (Юноша)</t>
  </si>
  <si>
    <t>22 декабря 1998 (Юниор)</t>
  </si>
  <si>
    <t>25 июня 1998 (Юниор)</t>
  </si>
  <si>
    <t>01 ноября 1999 (Юниор)</t>
  </si>
  <si>
    <t>06 сентября 2000 (Юниор)</t>
  </si>
  <si>
    <t>06 июня 1965 (М,В_2)</t>
  </si>
  <si>
    <t>26 апреля1994 (М)</t>
  </si>
  <si>
    <t>20 ноября 1984 (М)</t>
  </si>
  <si>
    <t>02 января 1994 (М)</t>
  </si>
  <si>
    <t>15 февраля 1981 (М)</t>
  </si>
  <si>
    <t>10 октября 1988 (М)</t>
  </si>
  <si>
    <t>03 сентября 1993 (М)</t>
  </si>
  <si>
    <t>24 октября 1976 (М,В_1)</t>
  </si>
  <si>
    <t>28.июня 1976 (М,В_1)</t>
  </si>
  <si>
    <t>Мерзляков С. С.</t>
  </si>
  <si>
    <t>Зверкова В.И.</t>
  </si>
  <si>
    <t>Мякишев Д.Д.</t>
  </si>
  <si>
    <t>Штин И.</t>
  </si>
  <si>
    <t>Шинова М.В.</t>
  </si>
  <si>
    <t>Ульянов В.В.</t>
  </si>
  <si>
    <t>Костомаров Д. В.</t>
  </si>
  <si>
    <t>Алисултанов К.И.</t>
  </si>
  <si>
    <t>Дубаневич В. В.</t>
  </si>
  <si>
    <t xml:space="preserve"> Палилов И.</t>
  </si>
  <si>
    <t>Воронин Е.Н.</t>
  </si>
  <si>
    <t>10 июля 2002 (Юноша)</t>
  </si>
  <si>
    <t>05 марта 2001 (Юноша)</t>
  </si>
  <si>
    <t>05 апреля 2003 (Девушка)</t>
  </si>
  <si>
    <t>09 августа 1996 (Юниор)</t>
  </si>
  <si>
    <t>16 мая 1983 (М)</t>
  </si>
  <si>
    <t>24 марта 1981 (М)</t>
  </si>
  <si>
    <t>06 апреля 1981 (М)</t>
  </si>
  <si>
    <t>22 ноября 1990 (М)</t>
  </si>
  <si>
    <t>19 января 1986 (М)</t>
  </si>
  <si>
    <t>17 декабря 1959 (М,В_2)</t>
  </si>
  <si>
    <t>26 июня 1973 (М,В_1)</t>
  </si>
  <si>
    <t>27 июля 1974 (М,В_1)</t>
  </si>
  <si>
    <t>22 января 1959 (М,В_3)</t>
  </si>
  <si>
    <t>Россия,  г.Москва</t>
  </si>
  <si>
    <t>Смирнов Е. Н.</t>
  </si>
  <si>
    <t>Костомаров Д.В.</t>
  </si>
  <si>
    <t>Алисултанов К. И.</t>
  </si>
  <si>
    <t>Смирнов Е.Н.</t>
  </si>
  <si>
    <t>Красов А.В.</t>
  </si>
  <si>
    <t>Седов А.А.</t>
  </si>
  <si>
    <t xml:space="preserve">Огневой Н.А. </t>
  </si>
  <si>
    <t>Холод Я.О.</t>
  </si>
  <si>
    <t>09 сентября 1979 (М,В_1)</t>
  </si>
  <si>
    <t>04 сентября 1966 (М,В_2)</t>
  </si>
  <si>
    <t>30 декабря 1978 (М,В_1)</t>
  </si>
  <si>
    <t>03 января 1986 (М)</t>
  </si>
  <si>
    <t xml:space="preserve">03 февраля 1986 (М) </t>
  </si>
  <si>
    <t>09 октября 1978 (М,В_1)</t>
  </si>
  <si>
    <t>11 декабря 1984 (М)</t>
  </si>
  <si>
    <t>13 февраля 1963 (М,В_2)</t>
  </si>
  <si>
    <t>07сентября 1985 (М)</t>
  </si>
  <si>
    <t>15 июля 1970 (М,В_1)</t>
  </si>
  <si>
    <t>23 июня 1970 (М,В_1)</t>
  </si>
  <si>
    <t>15 ноября 1981 (М)</t>
  </si>
  <si>
    <t>27 июля 1978 (М,В_1)</t>
  </si>
  <si>
    <t>28 июня 1976 (М,В_1)</t>
  </si>
  <si>
    <t>16 сентября 1984 (Ж)</t>
  </si>
  <si>
    <t>04 июля 2001 (Девушка)</t>
  </si>
  <si>
    <t>20 ноября 1978 (Ж,В_1)</t>
  </si>
  <si>
    <t>19 октября 1965 (М,В_2)</t>
  </si>
  <si>
    <t>20 мая 1969 (М,В_2)</t>
  </si>
  <si>
    <t>25 августа1975 (М,В_1)</t>
  </si>
  <si>
    <t>Кирилкин С.И.</t>
  </si>
  <si>
    <t>Смекалов В.</t>
  </si>
  <si>
    <t>Данилов А.К.</t>
  </si>
  <si>
    <t>15 сентября 1986                  (М)</t>
  </si>
  <si>
    <t>28 июня 1982          (М)</t>
  </si>
  <si>
    <t>06 марта 1984    (М)</t>
  </si>
  <si>
    <t>02 мая 1991        (М)</t>
  </si>
  <si>
    <t>21 марта 1980     (М)</t>
  </si>
  <si>
    <t>№ МОО ФРЖ</t>
  </si>
  <si>
    <t xml:space="preserve">Россия, Калининградская обл,  г.Калининград </t>
  </si>
  <si>
    <t>Россия, Нижегородская обл, с.Починки</t>
  </si>
  <si>
    <t>Россия, Свердловская обл, г.Верхний Тагил</t>
  </si>
  <si>
    <t>Россия, Кировская обл, г.Киров</t>
  </si>
  <si>
    <t>Россия, Московская обл, г.Сергиев Посад</t>
  </si>
  <si>
    <t>27 марта 1959 (М,В_3)</t>
  </si>
  <si>
    <t>Россия, Московская обл, г.Можайск</t>
  </si>
  <si>
    <t>Пеньков А.В.</t>
  </si>
  <si>
    <t>Зашихин Е.В.</t>
  </si>
  <si>
    <t>Россия, Московская обл, г.Балашиха</t>
  </si>
  <si>
    <t>Россия, Владимирская обл, г.Гороховец</t>
  </si>
  <si>
    <t>Россия, Свердловская обл, г.Екатеринбург</t>
  </si>
  <si>
    <t>Россия, Московская обл, г.Щёлково</t>
  </si>
  <si>
    <t>Россия, Брянская обл, г.Брянск</t>
  </si>
  <si>
    <t>Россия, Владимирская обл, г.Владимир</t>
  </si>
  <si>
    <t>Россия, Владимирская обл, г.Ковров</t>
  </si>
  <si>
    <t>Республика Армения (ком.Владимирская обл, г.Ковров)</t>
  </si>
  <si>
    <t>Россия, Рязанская обл, г.Рязань</t>
  </si>
  <si>
    <t>Россия, Рязанская обл, г.Касимов</t>
  </si>
  <si>
    <t>Россия, Ярославская обл, г.Рыбинск</t>
  </si>
  <si>
    <t>Россия, Ивановская обл, г.Иваново</t>
  </si>
  <si>
    <t>Россия, Кировская обл, г.Котельнич</t>
  </si>
  <si>
    <t>Россия, Вологодская обл, г.Череповец</t>
  </si>
  <si>
    <t>Россия, Челябинская обл, г.Снежинск</t>
  </si>
  <si>
    <t>Россия, Владимирская обл, г.Гусь_Хрустальный</t>
  </si>
  <si>
    <t>1353</t>
  </si>
  <si>
    <t>1315</t>
  </si>
  <si>
    <t>1961</t>
  </si>
  <si>
    <t>1693</t>
  </si>
  <si>
    <t>1825</t>
  </si>
  <si>
    <t>1256</t>
  </si>
  <si>
    <t>1708</t>
  </si>
  <si>
    <t>1913</t>
  </si>
  <si>
    <t>1945</t>
  </si>
  <si>
    <t>1632</t>
  </si>
  <si>
    <t>1940</t>
  </si>
  <si>
    <t>1689</t>
  </si>
  <si>
    <t>1638</t>
  </si>
  <si>
    <t>1801</t>
  </si>
  <si>
    <t>1804</t>
  </si>
  <si>
    <t>1968</t>
  </si>
  <si>
    <t>1972</t>
  </si>
  <si>
    <t>1973</t>
  </si>
  <si>
    <t>1977</t>
  </si>
  <si>
    <t>1964</t>
  </si>
  <si>
    <t>1974</t>
  </si>
  <si>
    <t>Весовая категория</t>
  </si>
  <si>
    <t>1 спортивный (сумм/тоннаж)</t>
  </si>
  <si>
    <t>2 спортивный (сумм/тоннаж)</t>
  </si>
  <si>
    <t>3 спортивный (сумм/тоннаж)</t>
  </si>
  <si>
    <t>б/р</t>
  </si>
  <si>
    <r>
      <t xml:space="preserve">Рекорды России; </t>
    </r>
    <r>
      <rPr>
        <sz val="12"/>
        <rFont val="Times New Roman"/>
        <family val="1"/>
      </rPr>
      <t>б/р</t>
    </r>
  </si>
  <si>
    <t>1_спортивный</t>
  </si>
  <si>
    <t>3_спортивный</t>
  </si>
  <si>
    <t>КМС_ФРЖ</t>
  </si>
  <si>
    <r>
      <t>от 70,</t>
    </r>
    <r>
      <rPr>
        <b/>
        <sz val="12"/>
        <color indexed="56"/>
        <rFont val="Times New Roman"/>
        <family val="1"/>
      </rPr>
      <t>01 до 80,00 кг</t>
    </r>
  </si>
  <si>
    <t>МС_ФРЖ</t>
  </si>
  <si>
    <t>МСМК_ФРЖ</t>
  </si>
  <si>
    <t>2_спортивный</t>
  </si>
  <si>
    <t>1944</t>
  </si>
  <si>
    <t>1950</t>
  </si>
  <si>
    <t>1768</t>
  </si>
  <si>
    <t>1926</t>
  </si>
  <si>
    <t>1975</t>
  </si>
  <si>
    <t>Россия, Костромская обл,  г.Мантурово</t>
  </si>
  <si>
    <t>Россия, Костромская обл, г.Солигалич</t>
  </si>
  <si>
    <t>Россия, Московская обл, г.Серпухов</t>
  </si>
  <si>
    <t>Россия, Орловская обл, г.Орёл</t>
  </si>
  <si>
    <t>Россия, Ивановская обл, г.Родники</t>
  </si>
  <si>
    <r>
      <t xml:space="preserve">03 сентября 2004 </t>
    </r>
    <r>
      <rPr>
        <sz val="12"/>
        <color indexed="10"/>
        <rFont val="Times New Roman"/>
        <family val="1"/>
      </rPr>
      <t>(Мл.Дев._2)</t>
    </r>
  </si>
  <si>
    <t>2001</t>
  </si>
  <si>
    <t>Россия, Владимирская обл, г.Камешково</t>
  </si>
  <si>
    <t>1978</t>
  </si>
  <si>
    <t>1979</t>
  </si>
  <si>
    <t>1316</t>
  </si>
  <si>
    <t>Россия, Калининградская обл,  г.Гвардейск</t>
  </si>
  <si>
    <t>1980</t>
  </si>
  <si>
    <t>Россия, Костромская обл, г.Мантурово</t>
  </si>
  <si>
    <t>1949</t>
  </si>
  <si>
    <t>1613</t>
  </si>
  <si>
    <t>1246</t>
  </si>
  <si>
    <t>1976</t>
  </si>
  <si>
    <t>1981</t>
  </si>
  <si>
    <t>1982</t>
  </si>
  <si>
    <t>Россия, г.Санкт_Петербург</t>
  </si>
  <si>
    <r>
      <t xml:space="preserve">23 августа 2007 </t>
    </r>
    <r>
      <rPr>
        <sz val="12"/>
        <color indexed="10"/>
        <rFont val="Times New Roman"/>
        <family val="1"/>
      </rPr>
      <t>(Мл.Дев._1)</t>
    </r>
  </si>
  <si>
    <r>
      <t>до 60,</t>
    </r>
    <r>
      <rPr>
        <b/>
        <sz val="12"/>
        <color indexed="56"/>
        <rFont val="Times New Roman"/>
        <family val="1"/>
      </rPr>
      <t>00 кг.</t>
    </r>
  </si>
  <si>
    <r>
      <t>от 60,</t>
    </r>
    <r>
      <rPr>
        <b/>
        <sz val="12"/>
        <color indexed="56"/>
        <rFont val="Times New Roman"/>
        <family val="1"/>
      </rPr>
      <t>01 до 70,00 кг.</t>
    </r>
  </si>
  <si>
    <r>
      <t>от 80,</t>
    </r>
    <r>
      <rPr>
        <b/>
        <sz val="12"/>
        <color indexed="56"/>
        <rFont val="Times New Roman"/>
        <family val="1"/>
      </rPr>
      <t>01 до 90,00 кг.</t>
    </r>
  </si>
  <si>
    <r>
      <t>от 90,</t>
    </r>
    <r>
      <rPr>
        <b/>
        <sz val="12"/>
        <color indexed="56"/>
        <rFont val="Times New Roman"/>
        <family val="1"/>
      </rPr>
      <t>01 до 100,00 кг.</t>
    </r>
  </si>
  <si>
    <r>
      <t>от 100,</t>
    </r>
    <r>
      <rPr>
        <b/>
        <sz val="12"/>
        <color indexed="56"/>
        <rFont val="Times New Roman"/>
        <family val="1"/>
      </rPr>
      <t>01 до 110,00 кг.</t>
    </r>
  </si>
  <si>
    <r>
      <t>от 110,</t>
    </r>
    <r>
      <rPr>
        <b/>
        <sz val="12"/>
        <color indexed="56"/>
        <rFont val="Times New Roman"/>
        <family val="1"/>
      </rPr>
      <t>01 до 120,00 кг.</t>
    </r>
  </si>
  <si>
    <r>
      <t>свыше 120,</t>
    </r>
    <r>
      <rPr>
        <b/>
        <sz val="12"/>
        <color indexed="56"/>
        <rFont val="Times New Roman"/>
        <family val="1"/>
      </rPr>
      <t>00 кг.</t>
    </r>
  </si>
  <si>
    <r>
      <t xml:space="preserve">Мастер спорта международного класса </t>
    </r>
    <r>
      <rPr>
        <b/>
        <sz val="12"/>
        <color indexed="10"/>
        <rFont val="Times New Roman"/>
        <family val="1"/>
      </rPr>
      <t>(сумм/тоннаж)</t>
    </r>
  </si>
  <si>
    <r>
      <t xml:space="preserve">Мастер спорта </t>
    </r>
    <r>
      <rPr>
        <b/>
        <sz val="12"/>
        <color indexed="10"/>
        <rFont val="Times New Roman"/>
        <family val="1"/>
      </rPr>
      <t>(сумм/тоннаж)</t>
    </r>
  </si>
  <si>
    <r>
      <t>Кандидат Мастера спорта</t>
    </r>
    <r>
      <rPr>
        <b/>
        <sz val="12"/>
        <color indexed="12"/>
        <rFont val="Times New Roman"/>
        <family val="1"/>
      </rPr>
      <t xml:space="preserve"> (сумм/тоннаж)</t>
    </r>
  </si>
  <si>
    <r>
      <t xml:space="preserve">04 июля 1969 </t>
    </r>
    <r>
      <rPr>
        <sz val="12"/>
        <color indexed="10"/>
        <rFont val="Times New Roman"/>
        <family val="1"/>
      </rPr>
      <t>(Ж,В_2)</t>
    </r>
  </si>
  <si>
    <r>
      <t>16 июня 1975</t>
    </r>
    <r>
      <rPr>
        <sz val="12"/>
        <color indexed="10"/>
        <rFont val="Times New Roman"/>
        <family val="1"/>
      </rPr>
      <t xml:space="preserve"> (М,В_1)</t>
    </r>
  </si>
  <si>
    <t>Рекорд МИРА; Рекорд_Европы; Рекорд России; МСМК_ФРЖ</t>
  </si>
  <si>
    <r>
      <t xml:space="preserve">06 июня 1965 </t>
    </r>
    <r>
      <rPr>
        <sz val="12"/>
        <color indexed="10"/>
        <rFont val="Times New Roman"/>
        <family val="1"/>
      </rPr>
      <t>(М,В_2)</t>
    </r>
  </si>
  <si>
    <r>
      <rPr>
        <b/>
        <sz val="10"/>
        <color indexed="10"/>
        <rFont val="Times New Roman"/>
        <family val="1"/>
      </rPr>
      <t xml:space="preserve">Рекорды МИРА; Рекорды_Европы; Рекорды России; </t>
    </r>
    <r>
      <rPr>
        <sz val="10"/>
        <rFont val="Times New Roman"/>
        <family val="1"/>
      </rPr>
      <t>1_спортивный</t>
    </r>
  </si>
  <si>
    <t>Рекорды МИРА; Рекорды_Европы; Рекорды России; КМС_ФРЖ</t>
  </si>
  <si>
    <t>Рекорды МИРА; Рекорды_Европы; Рекорды России; МСМК_ФРЖ</t>
  </si>
  <si>
    <t>Рекорды МИРА; Рекорды_Европы; Рекорды России; МС_ФРЖ</t>
  </si>
  <si>
    <t>28 мая 1989 (Ж)</t>
  </si>
  <si>
    <r>
      <t xml:space="preserve">Рекорды МИРА; Рекорды_Европы; Рекорд России; </t>
    </r>
    <r>
      <rPr>
        <sz val="10"/>
        <rFont val="Times New Roman"/>
        <family val="1"/>
      </rPr>
      <t>3_спортивный</t>
    </r>
  </si>
  <si>
    <r>
      <rPr>
        <b/>
        <sz val="10"/>
        <color indexed="10"/>
        <rFont val="Times New Roman"/>
        <family val="1"/>
      </rPr>
      <t xml:space="preserve">Рекорды_МИРА; Рекорды_Европы; Рекорд России; </t>
    </r>
    <r>
      <rPr>
        <b/>
        <sz val="10"/>
        <rFont val="Times New Roman"/>
        <family val="1"/>
      </rPr>
      <t>б/р</t>
    </r>
  </si>
  <si>
    <t>Рекорды_МИРА; Рекорды_Европы; КМС_ФРЖ</t>
  </si>
  <si>
    <t>Россия, Пензенская обл, г.Пенза</t>
  </si>
  <si>
    <t>Россия, Ярославская обл, г.Пошехонье</t>
  </si>
  <si>
    <r>
      <t xml:space="preserve">Рекорды_МИРА; Рекорды_Европы; Рекорд России; </t>
    </r>
    <r>
      <rPr>
        <sz val="10"/>
        <rFont val="Times New Roman"/>
        <family val="1"/>
      </rPr>
      <t>3_спортивный</t>
    </r>
  </si>
  <si>
    <t>Россия, Костромская обл, г.Нерехта</t>
  </si>
  <si>
    <t>Россия, Нижегородская обл, г.Лукоянов</t>
  </si>
  <si>
    <t>Россия, Курская обл, г.Железногорск</t>
  </si>
  <si>
    <t xml:space="preserve">Россия, Московская обл, г.Балашиха </t>
  </si>
  <si>
    <t>Россия, Орловская обл, г.Мценск</t>
  </si>
  <si>
    <t>Россия, Курская обл, г.Курск</t>
  </si>
  <si>
    <t>Россия, Калининградская обл, г.Гвардейск</t>
  </si>
  <si>
    <t>1541</t>
  </si>
  <si>
    <t>1984</t>
  </si>
  <si>
    <t>1291</t>
  </si>
  <si>
    <t>1628</t>
  </si>
  <si>
    <t>1220</t>
  </si>
  <si>
    <t>1691</t>
  </si>
  <si>
    <t>07 мая 1985 (М)</t>
  </si>
  <si>
    <t>0990</t>
  </si>
  <si>
    <t>Россия, Ивановская обл, г.Шуя</t>
  </si>
  <si>
    <t>Россия, Московская обл, г.Раменское</t>
  </si>
  <si>
    <t>Россия, Саратовская обл, р.п.Екатериновка</t>
  </si>
  <si>
    <t>Россия, Республика Мордовия, г.Саранск</t>
  </si>
  <si>
    <t>Россия, Костромская обл, г.Кострома</t>
  </si>
  <si>
    <t>Россия, Саратовская обл, р.п.Дергачи</t>
  </si>
  <si>
    <t>Россия, Нижегородская обл, г.Нижний Новгород</t>
  </si>
  <si>
    <t>Россия, Нижегородская обл, г.Выкса</t>
  </si>
  <si>
    <t>07 июля 1991 (М)</t>
  </si>
  <si>
    <t>1715</t>
  </si>
  <si>
    <t>1495</t>
  </si>
  <si>
    <t>1528</t>
  </si>
  <si>
    <t>1247</t>
  </si>
  <si>
    <t>0926</t>
  </si>
  <si>
    <t>1554</t>
  </si>
  <si>
    <t>Россия, Московская обл, г.Жуковский</t>
  </si>
  <si>
    <t>1203</t>
  </si>
  <si>
    <t>1235</t>
  </si>
  <si>
    <t>Чирков А.А.</t>
  </si>
  <si>
    <t>ЭЛИТА_ФРЖ</t>
  </si>
  <si>
    <t>08 августа 1991 (Ж)</t>
  </si>
  <si>
    <r>
      <t xml:space="preserve">04 июля 1969 </t>
    </r>
    <r>
      <rPr>
        <sz val="12"/>
        <color indexed="10"/>
        <rFont val="Times New Roman"/>
        <family val="1"/>
      </rPr>
      <t>(Ж,В_2)</t>
    </r>
  </si>
  <si>
    <r>
      <t xml:space="preserve">15 декабря 1968 </t>
    </r>
    <r>
      <rPr>
        <sz val="12"/>
        <color indexed="10"/>
        <rFont val="Times New Roman"/>
        <family val="1"/>
      </rPr>
      <t>(Ж,В_2)</t>
    </r>
  </si>
  <si>
    <r>
      <t xml:space="preserve">МСМК </t>
    </r>
    <r>
      <rPr>
        <b/>
        <sz val="8"/>
        <color indexed="56"/>
        <rFont val="Times New Roman"/>
        <family val="1"/>
      </rPr>
      <t>(сумм/тоннаж)</t>
    </r>
  </si>
  <si>
    <r>
      <t xml:space="preserve">МС </t>
    </r>
    <r>
      <rPr>
        <b/>
        <sz val="8"/>
        <color indexed="56"/>
        <rFont val="Times New Roman"/>
        <family val="1"/>
      </rPr>
      <t>(сумм/тоннаж)</t>
    </r>
  </si>
  <si>
    <r>
      <t>КМС</t>
    </r>
    <r>
      <rPr>
        <b/>
        <sz val="8"/>
        <color indexed="56"/>
        <rFont val="Times New Roman"/>
        <family val="1"/>
      </rPr>
      <t xml:space="preserve"> (сумм/тоннаж)</t>
    </r>
  </si>
  <si>
    <r>
      <rPr>
        <b/>
        <sz val="12"/>
        <color indexed="56"/>
        <rFont val="Times New Roman"/>
        <family val="1"/>
      </rPr>
      <t>1 юношеский</t>
    </r>
    <r>
      <rPr>
        <b/>
        <sz val="8"/>
        <color indexed="56"/>
        <rFont val="Times New Roman"/>
        <family val="1"/>
      </rPr>
      <t xml:space="preserve"> (до_18 лет включит.)</t>
    </r>
  </si>
  <si>
    <r>
      <rPr>
        <b/>
        <sz val="12"/>
        <color indexed="56"/>
        <rFont val="Times New Roman"/>
        <family val="1"/>
      </rPr>
      <t>2 юношеский</t>
    </r>
    <r>
      <rPr>
        <b/>
        <sz val="8"/>
        <color indexed="56"/>
        <rFont val="Times New Roman"/>
        <family val="1"/>
      </rPr>
      <t xml:space="preserve"> (до_18 лет включит.)</t>
    </r>
  </si>
  <si>
    <r>
      <rPr>
        <b/>
        <sz val="12"/>
        <color indexed="56"/>
        <rFont val="Times New Roman"/>
        <family val="1"/>
      </rPr>
      <t>3 юношеский</t>
    </r>
    <r>
      <rPr>
        <b/>
        <sz val="8"/>
        <color indexed="56"/>
        <rFont val="Times New Roman"/>
        <family val="1"/>
      </rPr>
      <t xml:space="preserve"> (до_18 лет включит.)</t>
    </r>
  </si>
  <si>
    <t>до 50,00 кг.</t>
  </si>
  <si>
    <t>до 60,00 кг.</t>
  </si>
  <si>
    <t>от 60,01 до 70,00 кг.</t>
  </si>
  <si>
    <t>от 70,01 до 80,00 кг</t>
  </si>
  <si>
    <t>от 80,01 до 90,00 кг.</t>
  </si>
  <si>
    <t>от 90,01 до 100,00 кг.</t>
  </si>
  <si>
    <t>от 100,01 до 110,00 кг.</t>
  </si>
  <si>
    <t>от 110,01 до 120,00 кг.</t>
  </si>
  <si>
    <t>свыше 120,00 кг.</t>
  </si>
  <si>
    <t>Хайруллин Р.Р.</t>
  </si>
  <si>
    <t>Тушенков А.В.</t>
  </si>
  <si>
    <t>Бочкарева М.М.</t>
  </si>
  <si>
    <t>Сметанин С.Н.</t>
  </si>
  <si>
    <t>Рассказов Г.И.</t>
  </si>
  <si>
    <t>ЗТР_ФРЖ Гальцов А.П</t>
  </si>
  <si>
    <t>Мкртчян Г.Г.</t>
  </si>
  <si>
    <t>Колчев Д.А.</t>
  </si>
  <si>
    <t>Синицын А.С.</t>
  </si>
  <si>
    <t>Носов М.П.</t>
  </si>
  <si>
    <t>Акулич А.А.</t>
  </si>
  <si>
    <t>Трунилин С.Н.</t>
  </si>
  <si>
    <t>ЗТР_ФРЖ Ерёменко_И.А.</t>
  </si>
  <si>
    <t>Малюшицкий С.П.</t>
  </si>
  <si>
    <t>Локтионов А.А.</t>
  </si>
  <si>
    <t>Корпуков В.В.</t>
  </si>
  <si>
    <t>Аникин А.А.</t>
  </si>
  <si>
    <t>Шимкович К.А.</t>
  </si>
  <si>
    <t>Костев Н.П.</t>
  </si>
  <si>
    <t>Крутихин А.Л.</t>
  </si>
  <si>
    <t>Лямин А.К.</t>
  </si>
  <si>
    <t>Чернышёв А.Н.</t>
  </si>
  <si>
    <t>Батов Е.В.</t>
  </si>
  <si>
    <t>Морозова Н.Ю.</t>
  </si>
  <si>
    <t>Цветков А.В.</t>
  </si>
  <si>
    <t>Фомин Д.В.</t>
  </si>
  <si>
    <t>Гущин А.А.</t>
  </si>
  <si>
    <t>Фотин А.Н.</t>
  </si>
  <si>
    <t>Гусев А.Н.</t>
  </si>
  <si>
    <t>Молчанов Д.В.</t>
  </si>
  <si>
    <t>Плотников А.В.</t>
  </si>
  <si>
    <t>Чистяков С.А.</t>
  </si>
  <si>
    <t>Кривой И.В.</t>
  </si>
  <si>
    <t>Абрамов М.Ю.</t>
  </si>
  <si>
    <t>Синицын В.В.</t>
  </si>
  <si>
    <t>Карасев А.Н.</t>
  </si>
  <si>
    <t>Бычков Д.А.</t>
  </si>
  <si>
    <t>Корниенко В.Н.</t>
  </si>
  <si>
    <t>Соловьев И.Н.</t>
  </si>
  <si>
    <t>Горохов А.Г.</t>
  </si>
  <si>
    <t>Жуков М.А.</t>
  </si>
  <si>
    <t>Кириллов И.Р.</t>
  </si>
  <si>
    <t>Голубенков О.Н.</t>
  </si>
  <si>
    <t>Яковенко В.В.</t>
  </si>
  <si>
    <t>Лялин М.А.</t>
  </si>
  <si>
    <t>Мерзляков С.С.</t>
  </si>
  <si>
    <t>Тузов П.Г.</t>
  </si>
  <si>
    <t>Авагбе Д.К.</t>
  </si>
  <si>
    <t>Бурова О.В.</t>
  </si>
  <si>
    <t>Огнивов Д.Г.</t>
  </si>
  <si>
    <t>Калинин А.А.</t>
  </si>
  <si>
    <t>Лялякичева Т.В.</t>
  </si>
  <si>
    <t>Влади А.Н.</t>
  </si>
  <si>
    <t>Лёзова Т.А.</t>
  </si>
  <si>
    <t>Багаева А.В.</t>
  </si>
  <si>
    <t>Лаврентьев А.А.</t>
  </si>
  <si>
    <t>Мочалов В.М.</t>
  </si>
  <si>
    <t>Номинация с весом штанги</t>
  </si>
  <si>
    <t>Суммарный КА</t>
  </si>
  <si>
    <t>Минимальный КА в каждом подходе</t>
  </si>
  <si>
    <t>150 кг.</t>
  </si>
  <si>
    <t>ЭЛИТА</t>
  </si>
  <si>
    <t>МСМК</t>
  </si>
  <si>
    <t>МС</t>
  </si>
  <si>
    <t>КМС</t>
  </si>
  <si>
    <t>Владимирское региональное отделение МОО «ФЕДЕРАЦИЯ РУССКОГО ЖИМА»</t>
  </si>
  <si>
    <t>РУССКИЙ  ЖИМ Облегчённая ЭКИПИРОВКА</t>
  </si>
  <si>
    <t>Результат (повтор.)</t>
  </si>
  <si>
    <t>Россия, Московская обл, г.Сергиев_Посад</t>
  </si>
  <si>
    <t>ЗТ_ФРЖ Ерёменко_И.А.</t>
  </si>
  <si>
    <t>1623</t>
  </si>
  <si>
    <t>Петрайтис Дмитриий Альгиманто</t>
  </si>
  <si>
    <t>Россия, Владимирская обл, ПГТ_Мелехово</t>
  </si>
  <si>
    <t>Петрайтис Д.А.</t>
  </si>
  <si>
    <t>0608</t>
  </si>
  <si>
    <t>Голубев Валерий Петрович</t>
  </si>
  <si>
    <t>Арефьев А.</t>
  </si>
  <si>
    <t>Хабибулин Ильдар Нурисламович</t>
  </si>
  <si>
    <t>Россия, Владимирская обл, г.Вязники</t>
  </si>
  <si>
    <t>1747</t>
  </si>
  <si>
    <t>Оже Викентий Сергеевич</t>
  </si>
  <si>
    <t>Россия, Московская обл, г.Домодедово</t>
  </si>
  <si>
    <t>Оже В.С.</t>
  </si>
  <si>
    <t>1771</t>
  </si>
  <si>
    <t>Порядин Иван Викторович</t>
  </si>
  <si>
    <t>Россия , Московская обл, г.Белоозерский</t>
  </si>
  <si>
    <t>Порядин И.В.</t>
  </si>
  <si>
    <t>1170</t>
  </si>
  <si>
    <t>Хан Дмитрий Игоревич</t>
  </si>
  <si>
    <t>Россия, Ростовская обл, г.Волгодонск</t>
  </si>
  <si>
    <t>Залуцкий Р.Е.</t>
  </si>
  <si>
    <t>1482</t>
  </si>
  <si>
    <t>Емельянов Николай Владимирович</t>
  </si>
  <si>
    <t>Россия, Московская обл, г.Лосино_Петровский</t>
  </si>
  <si>
    <t>Емельянов Н.В.</t>
  </si>
  <si>
    <t>Лукин Сергей Александрович</t>
  </si>
  <si>
    <t>Бакеев А.Р.</t>
  </si>
  <si>
    <t>10 февраля 1971 (М,В_1)</t>
  </si>
  <si>
    <t>01 января 1977 (М,В_1)</t>
  </si>
  <si>
    <t>21 мая 1965 (М,В_2)</t>
  </si>
  <si>
    <t>06 мая 1980 (М)</t>
  </si>
  <si>
    <t>08 мая 1985 (М)</t>
  </si>
  <si>
    <t>06 июня 1982 (М)</t>
  </si>
  <si>
    <t>18 апреля 1982 (М)</t>
  </si>
  <si>
    <t>13 января 1978 (М,В_1)</t>
  </si>
  <si>
    <t>30 августа 1979 (М,В_1)</t>
  </si>
  <si>
    <t>1.   РЖ.Обл/экип. М, Ветераны_1 (от 40 лет и старше), вес штанги 125 кг, абсолют/зачёт по КА;</t>
  </si>
  <si>
    <t>2.   РЖ.Обл/экип. Мужчины (открытая), вес штанги 125 кг, абсолют/зачёт по КА;</t>
  </si>
  <si>
    <t>3.   РЖ.Обл/экип. Мужчины (открытая), вес штанги 150 кг, абсолют/зачёт по КА;</t>
  </si>
  <si>
    <t>4.   РЖ.Обл/экип. Мужчины (открытая), вес штанги  200 кг, абсолют/зачёт по КА;</t>
  </si>
  <si>
    <t>1448</t>
  </si>
  <si>
    <t>1951</t>
  </si>
  <si>
    <t>Россия, Московская обл, г.Белоозерский</t>
  </si>
  <si>
    <t>601967, Россия, Владимирская обл, Ковровский район, г.Доброград                                                                                                        09 ноября 2019 г.</t>
  </si>
  <si>
    <t>Открытый Международный турнир «IХ Чемпионат РОССИИ по русскому жиму»</t>
  </si>
  <si>
    <t>КЛАССИЧЕСКИЙ  РУССКИЙ  ЖИМ</t>
  </si>
  <si>
    <t>20 кг.</t>
  </si>
  <si>
    <t>Журавлев Кирилл Владимирович</t>
  </si>
  <si>
    <t>14 февраля 2008 (М,ДЕТИ_3)</t>
  </si>
  <si>
    <t>Щапов В.Ю.</t>
  </si>
  <si>
    <t>Пустозеров Роман Владимирович</t>
  </si>
  <si>
    <t xml:space="preserve">Мальханов Никита Вадимович </t>
  </si>
  <si>
    <t>17 сентября 2009 (М,ДЕТИ_3)</t>
  </si>
  <si>
    <t>10</t>
  </si>
  <si>
    <t>1965</t>
  </si>
  <si>
    <t>Ельтуева Ольга Васильевна</t>
  </si>
  <si>
    <t>25 кг.</t>
  </si>
  <si>
    <t>12</t>
  </si>
  <si>
    <t>Дмитриев Андрей Алексеевич</t>
  </si>
  <si>
    <t>23 сентября 2006 (Мл.Юнш_1)</t>
  </si>
  <si>
    <t>1942</t>
  </si>
  <si>
    <t>Казанков Никита Сергеевич</t>
  </si>
  <si>
    <t>19 июля 2007 (Мл.Юнш_1)</t>
  </si>
  <si>
    <t>Россия, Московская обл, г.Луховицы</t>
  </si>
  <si>
    <t>Гуль И.П.</t>
  </si>
  <si>
    <t>Морозов Михаил Игоревич</t>
  </si>
  <si>
    <t>24 августа 2006 (Мл.Юнш_1)</t>
  </si>
  <si>
    <t>Земсков Дмитрий Алексеевич</t>
  </si>
  <si>
    <t>1966</t>
  </si>
  <si>
    <t>Ельтуев Иван Васильевич</t>
  </si>
  <si>
    <t>26 мая 2004 (Мл.Дев_2)</t>
  </si>
  <si>
    <t>Смирнова Александра Михайловна</t>
  </si>
  <si>
    <t>16 августа 2005 (Мл.Дев_2)</t>
  </si>
  <si>
    <t>30 кг.</t>
  </si>
  <si>
    <t>Некрасова Елизавета Ивановна</t>
  </si>
  <si>
    <t>07 октября 2003 (Девушка)</t>
  </si>
  <si>
    <t>Россия, Нижегородская обл, г.о.Шахунья</t>
  </si>
  <si>
    <t>Кандудин И.П.</t>
  </si>
  <si>
    <t>Делинкевич Мария Ярославовна</t>
  </si>
  <si>
    <t>11 марта 2004 (Мл.Дев_2)</t>
  </si>
  <si>
    <t>Шиганова Олеся Александровна</t>
  </si>
  <si>
    <t>22 ноября 2002 (Девушка)</t>
  </si>
  <si>
    <t>Россия, Ивановская обл, п.Савино</t>
  </si>
  <si>
    <t>Тылькович И.В.</t>
  </si>
  <si>
    <t xml:space="preserve">Дектярева Ангелина Алексеевна </t>
  </si>
  <si>
    <t>19 января 2003 (Девушка)</t>
  </si>
  <si>
    <t>Россия, Владимирская обл, п.Лухтаново</t>
  </si>
  <si>
    <t>Андрийченко Ольга Александровна</t>
  </si>
  <si>
    <t>23 сентября 2003 (Девушка)</t>
  </si>
  <si>
    <t>Россия, Владимирская обл, г.Радужный</t>
  </si>
  <si>
    <t>Краснов М.В.</t>
  </si>
  <si>
    <t>31 июля 1970 (Ж,В_1)</t>
  </si>
  <si>
    <t xml:space="preserve">Россия, Рязанская обл, г.Касимов </t>
  </si>
  <si>
    <t>Прохина П.В.</t>
  </si>
  <si>
    <t>1575</t>
  </si>
  <si>
    <t>Одинцова Любовь Сергеевна</t>
  </si>
  <si>
    <t>24 октября 1960 (Ж,В_2)</t>
  </si>
  <si>
    <t>15 декабря 1968 (Ж,В_2)</t>
  </si>
  <si>
    <t>Бакеева Найля Ильдусовна</t>
  </si>
  <si>
    <t>14 ноября 1968 (Ж,В_2)</t>
  </si>
  <si>
    <t>Тылькович Илья Игоревич</t>
  </si>
  <si>
    <t>19 июня 2005 (Мл.Юнш_2)</t>
  </si>
  <si>
    <t>Горюнов Кирилл Алексеевич</t>
  </si>
  <si>
    <t>23 апреля 2004 (Мл.Юнш_2)</t>
  </si>
  <si>
    <t>Жигалин Георгий Витальевич</t>
  </si>
  <si>
    <t>05 октября 2005 (Мл.Юнш_2)</t>
  </si>
  <si>
    <t>Заболотников, Жигалин.</t>
  </si>
  <si>
    <t>Асланян Эрик Каренович</t>
  </si>
  <si>
    <t>30 марта 2004 (Мл.Юнш_2)</t>
  </si>
  <si>
    <t>1863</t>
  </si>
  <si>
    <t>Тарабанько Алексей Михайлович</t>
  </si>
  <si>
    <t>14 июня 2005 (Мл.Юнш_2)</t>
  </si>
  <si>
    <t>Зырянов Кирилл Дмитриевич</t>
  </si>
  <si>
    <t>06 декабря 2004 (Мл.Юнш_2)</t>
  </si>
  <si>
    <t xml:space="preserve">Киселев Лев Сергеевич </t>
  </si>
  <si>
    <t>28 сентября 2005 (Мл.Юнш_2)</t>
  </si>
  <si>
    <t>Кленюшин Алексей Юрьевич</t>
  </si>
  <si>
    <t>14 сентября 2004 (Мл.Юнш_2)</t>
  </si>
  <si>
    <t>ЗТ_ФРЖ Дудин В.В.</t>
  </si>
  <si>
    <t>Белов Сергей Николаевич</t>
  </si>
  <si>
    <t>18 февраля 2004 (Мл.Юнш_2)</t>
  </si>
  <si>
    <t>Россия, Нижегородская обл, г.Бор</t>
  </si>
  <si>
    <t>Шеломанов Максим Андреевич</t>
  </si>
  <si>
    <t>13 ноября 2004 (Мл.Юнш_2)</t>
  </si>
  <si>
    <t xml:space="preserve">Шинова Марина Владимировна </t>
  </si>
  <si>
    <t>Россия, Архангельская обл, г.Котлас</t>
  </si>
  <si>
    <t>Долинина Дарина Владимировна</t>
  </si>
  <si>
    <t>16 мая 2002 (Девушка)</t>
  </si>
  <si>
    <t>Багаева Анна Вячеславовна</t>
  </si>
  <si>
    <t>Рычихина Светлана Александровна</t>
  </si>
  <si>
    <t>05 февраля 1982 (Ж)</t>
  </si>
  <si>
    <t>Рачковская Анастасия Александровна</t>
  </si>
  <si>
    <t>08 марта 1985 (Ж)</t>
  </si>
  <si>
    <t>Милютина Елена Александровна</t>
  </si>
  <si>
    <t>28 сентября 1988 (Ж)</t>
  </si>
  <si>
    <t>Милютина Е.А.</t>
  </si>
  <si>
    <t xml:space="preserve">Луковская Ульяна Александровна </t>
  </si>
  <si>
    <t xml:space="preserve">снялась </t>
  </si>
  <si>
    <t>45 кг.</t>
  </si>
  <si>
    <t xml:space="preserve">Дорофеева Елена Николаевна </t>
  </si>
  <si>
    <t>03 декабря 1981 (Ж)</t>
  </si>
  <si>
    <t xml:space="preserve">Прохина Полина Владимировна </t>
  </si>
  <si>
    <t>Россия, Рязанская обл г.Касимов</t>
  </si>
  <si>
    <t>Горбачева Надежда Владимировна</t>
  </si>
  <si>
    <t>Рябинин М. С.</t>
  </si>
  <si>
    <t xml:space="preserve">Россия, Московская обл, г.Щёлково </t>
  </si>
  <si>
    <t>Ануфриев Егор Дмитриевич</t>
  </si>
  <si>
    <t>19 января 2004 (Мл.Юнш_2)</t>
  </si>
  <si>
    <t>1429</t>
  </si>
  <si>
    <t>Чернов Георгий Андреевич</t>
  </si>
  <si>
    <t>13 сентября 2001 (Юноша)</t>
  </si>
  <si>
    <t>Петров П.</t>
  </si>
  <si>
    <t>Шилов Олег Михайлович</t>
  </si>
  <si>
    <t>28 мая 2003 (Юноша)</t>
  </si>
  <si>
    <t>Соколов Руслан Юрьевич</t>
  </si>
  <si>
    <t>18 ноября 2002 (Юноша)</t>
  </si>
  <si>
    <t>Пашистов Александр Евгеньевич</t>
  </si>
  <si>
    <t>22 октября 2002 (Юноша)</t>
  </si>
  <si>
    <t>Любимов Дмитрий Андреевич</t>
  </si>
  <si>
    <t>02 июля 2003 (Юноша)</t>
  </si>
  <si>
    <t>Карцев Илья Алексеевич</t>
  </si>
  <si>
    <t>09 июля 2002 (Юноша)</t>
  </si>
  <si>
    <t>Дудин В.В.</t>
  </si>
  <si>
    <t>Кретов Сергей Сергеевич</t>
  </si>
  <si>
    <t>06 июня 2002 (Юноша)</t>
  </si>
  <si>
    <t>Россия, Московская обл, г. Москва</t>
  </si>
  <si>
    <t>Комаревцев А.</t>
  </si>
  <si>
    <t>1788</t>
  </si>
  <si>
    <t>Вовчок Михаил Генадьевич</t>
  </si>
  <si>
    <t>01 июля 2002 (Юноша)</t>
  </si>
  <si>
    <t xml:space="preserve">Дубинин Никита Романович </t>
  </si>
  <si>
    <t>05 апреля 2003 (Юноша)</t>
  </si>
  <si>
    <t>Россия, Московская обл, г.Зарайск</t>
  </si>
  <si>
    <t>Дубинин Н.Р.</t>
  </si>
  <si>
    <t>Воробьев Кирилл Дмитриевич</t>
  </si>
  <si>
    <t>21 декабря 2002 (Юноша)</t>
  </si>
  <si>
    <t>Макаров В.И.</t>
  </si>
  <si>
    <t>0445</t>
  </si>
  <si>
    <t>Шокат Николай Григорьевич</t>
  </si>
  <si>
    <t>13 декабря 1947 (М,В_4)</t>
  </si>
  <si>
    <t>Россия, Архангельская обл, г.Северодвинск</t>
  </si>
  <si>
    <t>Шокат Н.Г.</t>
  </si>
  <si>
    <t>0082</t>
  </si>
  <si>
    <t>Рыховский Виктор Александрович</t>
  </si>
  <si>
    <t>06 февраля 1945 (М,В_4)</t>
  </si>
  <si>
    <t>Россия, Ивановская обл, г.Китово</t>
  </si>
  <si>
    <t>Ковалев С.А.</t>
  </si>
  <si>
    <t>1385</t>
  </si>
  <si>
    <t>Колпаков Владимир Михайлович</t>
  </si>
  <si>
    <t>10 сентября 1955 (М,В_3)</t>
  </si>
  <si>
    <t>Россия, Нижегородская обл,  г.Арзамас</t>
  </si>
  <si>
    <t>Колпаков В.М.</t>
  </si>
  <si>
    <t>1025</t>
  </si>
  <si>
    <t>Крестьянов Алексей Михайлович</t>
  </si>
  <si>
    <t>22 марта 1959 (М,В_3)</t>
  </si>
  <si>
    <t>Крестьянов А.М.</t>
  </si>
  <si>
    <t>Варанкин Сергей Иванович</t>
  </si>
  <si>
    <t>30 июня 1957 (М,В_3)</t>
  </si>
  <si>
    <t>Варанкин С.И.</t>
  </si>
  <si>
    <t>Салов Павел Сергеевич</t>
  </si>
  <si>
    <t>11 августа 1954 (М,В_3)</t>
  </si>
  <si>
    <t>Чернышев Александр Николаевич</t>
  </si>
  <si>
    <t>Чернышев А.Н.</t>
  </si>
  <si>
    <t>Петров Игорь Борисович</t>
  </si>
  <si>
    <t>20 декабря 1958 (М,В_3)</t>
  </si>
  <si>
    <t>Беляков В Н</t>
  </si>
  <si>
    <t>0159</t>
  </si>
  <si>
    <t xml:space="preserve">Носачев Фёдор Фёдорович </t>
  </si>
  <si>
    <t>28 октября 1952 (М,В_3)</t>
  </si>
  <si>
    <t>Россия, Московская обл, г.Коломна</t>
  </si>
  <si>
    <t>Носачев Ф.Ф.</t>
  </si>
  <si>
    <t>Соловьев Глеб Евгеньевич</t>
  </si>
  <si>
    <t>1683</t>
  </si>
  <si>
    <t>Косарев Денис Альбертович</t>
  </si>
  <si>
    <t>28 июня 1999 (Юниор)</t>
  </si>
  <si>
    <t>Косарев А.А.</t>
  </si>
  <si>
    <t>Петров П.П.</t>
  </si>
  <si>
    <t>1563</t>
  </si>
  <si>
    <t>Кузнецов Егор Сергеевич</t>
  </si>
  <si>
    <t>30 июля 1998 (Юниор)</t>
  </si>
  <si>
    <t>2002</t>
  </si>
  <si>
    <t>Лахтионов Викторич Витальевич</t>
  </si>
  <si>
    <t>22 сентября 2002 (Юноша)</t>
  </si>
  <si>
    <t>1805</t>
  </si>
  <si>
    <t>Зудин Александр Сергеевич</t>
  </si>
  <si>
    <t>16 марта 1999 (Юниор)</t>
  </si>
  <si>
    <t>1933</t>
  </si>
  <si>
    <t>Колюшев Андрей Владиславович</t>
  </si>
  <si>
    <t>28 мая 1998 (Юниор)</t>
  </si>
  <si>
    <t>Колюшев В.О.</t>
  </si>
  <si>
    <t>1729</t>
  </si>
  <si>
    <t>Чеча Антон Алексеевич</t>
  </si>
  <si>
    <t>08 ноября 1998 (Юниор)</t>
  </si>
  <si>
    <t>1736</t>
  </si>
  <si>
    <t>Пьянков Константин Григорьевич</t>
  </si>
  <si>
    <t>11 мая 1966 (М,В_2)</t>
  </si>
  <si>
    <t>Пьянков К.Г.</t>
  </si>
  <si>
    <t>Баринов Николай Николаевич</t>
  </si>
  <si>
    <t>20 декабря 1967 (М,В_2)</t>
  </si>
  <si>
    <t>Россия, Московская обл, г.Мытищи</t>
  </si>
  <si>
    <t>1798</t>
  </si>
  <si>
    <t>Орлов Виктор Валентинович</t>
  </si>
  <si>
    <t>21 декабря 1961 (М,В_2)</t>
  </si>
  <si>
    <t>Россия, Ивановская обл, г.Фурманов</t>
  </si>
  <si>
    <t>0094</t>
  </si>
  <si>
    <t>Гуль Игорь Петрович</t>
  </si>
  <si>
    <t>18 января 1961 (М,В_2)</t>
  </si>
  <si>
    <t>Бакеев Адиль Рашидович</t>
  </si>
  <si>
    <t>27 октября 1961 (М,В_2)</t>
  </si>
  <si>
    <t>Баринов Н.Н.</t>
  </si>
  <si>
    <t>1537</t>
  </si>
  <si>
    <t>Тылькович Игорь Владимирович</t>
  </si>
  <si>
    <t>16 сентября 1976 (М,В_1)</t>
  </si>
  <si>
    <t>1562</t>
  </si>
  <si>
    <t>Кретов Сергей Викторович</t>
  </si>
  <si>
    <t>23 мая 1973 (М,В_1)</t>
  </si>
  <si>
    <t>Россия, Московская обл, г.Москва</t>
  </si>
  <si>
    <t>Первушкин Вячеслав Александрович</t>
  </si>
  <si>
    <t>Россия, Республика Мордовия г.Саранск</t>
  </si>
  <si>
    <t>Матюнин .О.И.</t>
  </si>
  <si>
    <t>1319</t>
  </si>
  <si>
    <t>Яковлев Юрий Борисович</t>
  </si>
  <si>
    <t>01 июня 1973 (М,В_1)</t>
  </si>
  <si>
    <t>Яковлев Ю.Б.</t>
  </si>
  <si>
    <t>Россия, Владимирская обл, пгт.Мелехово</t>
  </si>
  <si>
    <t>1049</t>
  </si>
  <si>
    <t>Селиверстов Сергей Васильевич</t>
  </si>
  <si>
    <t>18 ноября 1972 (М,В_1)</t>
  </si>
  <si>
    <t>Селиверстов С.В.</t>
  </si>
  <si>
    <t>1603</t>
  </si>
  <si>
    <t>Лежебоков Сергей Николаевич</t>
  </si>
  <si>
    <t>05 июля 1978 (М,В_1)</t>
  </si>
  <si>
    <t>Копылова О.А.</t>
  </si>
  <si>
    <t>1737</t>
  </si>
  <si>
    <t>Крючков Дмитрий Ильич</t>
  </si>
  <si>
    <t>18 сентября 1974 (М,В_1)</t>
  </si>
  <si>
    <t>Шувалов А.</t>
  </si>
  <si>
    <t>1704</t>
  </si>
  <si>
    <t>Шаров Анатолий Иванович</t>
  </si>
  <si>
    <t>10 января 1975 (М,В_1)</t>
  </si>
  <si>
    <t>Шаров А.И.</t>
  </si>
  <si>
    <t>1935</t>
  </si>
  <si>
    <t>Жнивин Евгений Викторович</t>
  </si>
  <si>
    <t>17 апреля 1979 (М,В_1)</t>
  </si>
  <si>
    <t>Россия, Костромская обл, г.Галич</t>
  </si>
  <si>
    <t>Жнивин Е.В.</t>
  </si>
  <si>
    <t>Воробьев Дмитрий Юрьевич</t>
  </si>
  <si>
    <t>27 августа 1973 (М,В_1)</t>
  </si>
  <si>
    <t>1941</t>
  </si>
  <si>
    <t>Мурзин Александр Александрович</t>
  </si>
  <si>
    <t>13 марта 1979 (М,В_1)</t>
  </si>
  <si>
    <t>Мурзин А.А.</t>
  </si>
  <si>
    <t>Щукин Кирилл Андреевич</t>
  </si>
  <si>
    <t>07 мая 1990 (М)</t>
  </si>
  <si>
    <t>Россия, Саратовская обл, г.Энгельс</t>
  </si>
  <si>
    <t>Щукин К.А.</t>
  </si>
  <si>
    <t>1791</t>
  </si>
  <si>
    <t>Бескровный Евгений Николаевич</t>
  </si>
  <si>
    <t>05 июля 1993 (М)</t>
  </si>
  <si>
    <t>Россия, Московская обл, д.Шохово</t>
  </si>
  <si>
    <t>Хан Д.И.</t>
  </si>
  <si>
    <t>Павлов Сергей Владимирович</t>
  </si>
  <si>
    <t>24 июля 1986 (М)</t>
  </si>
  <si>
    <t>Россия, Владимирская обл, Ковровский р-н,  п.Восход</t>
  </si>
  <si>
    <t>Павлов С.В.</t>
  </si>
  <si>
    <t>1206</t>
  </si>
  <si>
    <t>Курбанов Ренат Курбанович</t>
  </si>
  <si>
    <t>02 ноября 1986 (М)</t>
  </si>
  <si>
    <t>Россия, Московская обл, г.Дмитров</t>
  </si>
  <si>
    <t>Диндиков М.О.</t>
  </si>
  <si>
    <t>07 сентября 1985 (М)</t>
  </si>
  <si>
    <t>1601</t>
  </si>
  <si>
    <t>Марцев Александр Владимирович</t>
  </si>
  <si>
    <t>11 октября 1988 (М)</t>
  </si>
  <si>
    <t>Россия, Нижегородская обл, г.Семёнов</t>
  </si>
  <si>
    <t>Голиков Е.А.</t>
  </si>
  <si>
    <t>Мареев Михаил Александрович</t>
  </si>
  <si>
    <t>Мареев М.А.</t>
  </si>
  <si>
    <t>1886</t>
  </si>
  <si>
    <t>Казаков Александр Владимирович</t>
  </si>
  <si>
    <t>01 марта 1988 (М)</t>
  </si>
  <si>
    <t>1869</t>
  </si>
  <si>
    <t>Глухов Данила Владимирович</t>
  </si>
  <si>
    <t>26 марта 1984 (М)</t>
  </si>
  <si>
    <t>1705</t>
  </si>
  <si>
    <t xml:space="preserve">Щетинин Александр Михайлович </t>
  </si>
  <si>
    <t>01 июня 1994 (М)</t>
  </si>
  <si>
    <t>Щетинин А.М.</t>
  </si>
  <si>
    <t>Королев Александр Владимирович</t>
  </si>
  <si>
    <t>04 апреля 1987 (М)</t>
  </si>
  <si>
    <t>Королев А.В.</t>
  </si>
  <si>
    <t>1833</t>
  </si>
  <si>
    <t>Антипин Денис Михайлович</t>
  </si>
  <si>
    <t>27 октября 1986 (М)</t>
  </si>
  <si>
    <t>Россия, Иркутская обл, г.Усть-Кут</t>
  </si>
  <si>
    <t>Антипин Д.М.</t>
  </si>
  <si>
    <t>1658</t>
  </si>
  <si>
    <t>Курманбаев Джамиль Минлигалиевич</t>
  </si>
  <si>
    <t>01 июня 1980 (М)</t>
  </si>
  <si>
    <t>Курманбаев Д.М.</t>
  </si>
  <si>
    <t>Вагизов Ильнар Ильнурович</t>
  </si>
  <si>
    <t>22 марта 1988 (М)</t>
  </si>
  <si>
    <t>Россия, Республика Татарстан, г.Нижнекамск</t>
  </si>
  <si>
    <t>Вагизов И.И.</t>
  </si>
  <si>
    <t>Никифоров Сергей Владимирович</t>
  </si>
  <si>
    <t>04 ноября 1987 (М)</t>
  </si>
  <si>
    <t>Никифоров С.В.</t>
  </si>
  <si>
    <t>Васильев Руслан Владимирович</t>
  </si>
  <si>
    <t>14 июня 1982 (М)</t>
  </si>
  <si>
    <t>Васильев Р.В.</t>
  </si>
  <si>
    <t>04 февраля 1985 (М)</t>
  </si>
  <si>
    <t>Россия, Чувашская Республика, г.Чебоксары</t>
  </si>
  <si>
    <t>Свечников П.А.</t>
  </si>
  <si>
    <t>Зайцев Сергей Викторович</t>
  </si>
  <si>
    <t>1786</t>
  </si>
  <si>
    <t>Матвеев Евгений Сергеевич</t>
  </si>
  <si>
    <t>Россия, Московская обл, г.Зеленоград</t>
  </si>
  <si>
    <t>Селиверстов С. В</t>
  </si>
  <si>
    <t>Черевичник Дмитрий Евстахиевич</t>
  </si>
  <si>
    <t>23 марта 1983 (М)</t>
  </si>
  <si>
    <t>Россия, Московская обл, г.Шатура</t>
  </si>
  <si>
    <t>Голубенко Никита Дмитриевич</t>
  </si>
  <si>
    <t>Голубенко Н.Д.</t>
  </si>
  <si>
    <t>Мольков Сергей Константинович</t>
  </si>
  <si>
    <t>05 мая 1958 (М,В_3)</t>
  </si>
  <si>
    <t>Россия, Нижегородская обл,  с.Починки</t>
  </si>
  <si>
    <t>Беляков Владимир Николаевич</t>
  </si>
  <si>
    <t>Гладков Александр Васильевич</t>
  </si>
  <si>
    <t>17 октября 1952 (М,В_3)</t>
  </si>
  <si>
    <t>Россия, Московская обл г.Жуковский</t>
  </si>
  <si>
    <t>ЗТ_ФРЖ Гальцов_А.П.</t>
  </si>
  <si>
    <t>13 декабря 1947 (М,В_3)</t>
  </si>
  <si>
    <t xml:space="preserve">Рассказов Геннадий Иванович </t>
  </si>
  <si>
    <t>0202</t>
  </si>
  <si>
    <t>Лахтионов Виталий Александрович</t>
  </si>
  <si>
    <t>02 декабря 1961 (М,В_2)</t>
  </si>
  <si>
    <t>Россия, Архангельская обл, п.Вычегодский</t>
  </si>
  <si>
    <t>Лахтионов В.А.</t>
  </si>
  <si>
    <t>28 мая 1963 (М,В_2)</t>
  </si>
  <si>
    <t>0927</t>
  </si>
  <si>
    <t>Кондратьев Сергей Николаевич</t>
  </si>
  <si>
    <t>23 сентября 1978 (М,В_1)</t>
  </si>
  <si>
    <t>Мерзляков Сергей Сергеевич</t>
  </si>
  <si>
    <t>21 июля 1970 (М,В_1)</t>
  </si>
  <si>
    <t xml:space="preserve">Гогунов Антон Викторович </t>
  </si>
  <si>
    <t>Россия,  Республика Карелия, пос.Шуя</t>
  </si>
  <si>
    <t>1641</t>
  </si>
  <si>
    <t>Батов Евгений Валентинович</t>
  </si>
  <si>
    <t>28 июня 1984 (М)</t>
  </si>
  <si>
    <t>Сёмкин Михаил Анатольевич</t>
  </si>
  <si>
    <t>17 ноября 1979 (М)</t>
  </si>
  <si>
    <t>снят врачом</t>
  </si>
  <si>
    <t>09 октября 1979 (М,В_1)</t>
  </si>
  <si>
    <t>Калинин Александр Николаевич</t>
  </si>
  <si>
    <t>28 января 1987 (М)</t>
  </si>
  <si>
    <t>Россия, Московская обл, г.Звенигород</t>
  </si>
  <si>
    <t>1684</t>
  </si>
  <si>
    <t>Колюшева Владислав Олегович</t>
  </si>
  <si>
    <t>28 ноября 1977 (М,В_1)</t>
  </si>
  <si>
    <t>Лучков А.Ю.</t>
  </si>
  <si>
    <t>1893</t>
  </si>
  <si>
    <t>Романов Владимир Викторович</t>
  </si>
  <si>
    <t>22 марта 1968 (М,В_2)</t>
  </si>
  <si>
    <t>Шварцнегер</t>
  </si>
  <si>
    <t>16 июня 1973 (М,В_1)</t>
  </si>
  <si>
    <t>0714</t>
  </si>
  <si>
    <t>Суставов Юрий Владимирович</t>
  </si>
  <si>
    <t>02 октября 1974 (М,В_1)</t>
  </si>
  <si>
    <t>0855</t>
  </si>
  <si>
    <t>Максемьюк Дмитрий Алексеевич</t>
  </si>
  <si>
    <t>04 июня 1993 (М)</t>
  </si>
  <si>
    <t>Россия, Московская обл, г.Ступино</t>
  </si>
  <si>
    <t>Солоницкий Евгений Олегович</t>
  </si>
  <si>
    <t>07 июля 1990 (М)</t>
  </si>
  <si>
    <t>Гусев Алексей Николаевич</t>
  </si>
  <si>
    <t>150 кг</t>
  </si>
  <si>
    <t>1566</t>
  </si>
  <si>
    <t xml:space="preserve">Дроздов Олег Анатольевич </t>
  </si>
  <si>
    <t>10 сентября 1970 (М,В_1)</t>
  </si>
  <si>
    <t>Россия, Московская обл, г.Лобня</t>
  </si>
  <si>
    <t>16 июня 1975 (М,В_1)</t>
  </si>
  <si>
    <t>Бакеев А.</t>
  </si>
  <si>
    <t>Шумихин Сергей Николаевич</t>
  </si>
  <si>
    <t xml:space="preserve">«ВЕЧЕР  РЕКОРДОВ» </t>
  </si>
  <si>
    <t>5.   КРЖ.  М, Дети_3 (до 11 лет включительно), вес штанги 20 кг;</t>
  </si>
  <si>
    <r>
      <t xml:space="preserve">26 мая 2004 </t>
    </r>
    <r>
      <rPr>
        <sz val="12"/>
        <color indexed="10"/>
        <rFont val="Times New Roman"/>
        <family val="1"/>
      </rPr>
      <t>(Мл.Дев._2)</t>
    </r>
  </si>
  <si>
    <r>
      <t xml:space="preserve">27 июля 2011 </t>
    </r>
    <r>
      <rPr>
        <sz val="12"/>
        <color indexed="10"/>
        <rFont val="Times New Roman"/>
        <family val="1"/>
      </rPr>
      <t>(Дети_2)</t>
    </r>
  </si>
  <si>
    <t>Рекорд_России; ЭЛИТА_ФРЖ</t>
  </si>
  <si>
    <t>кол-во повторов</t>
  </si>
  <si>
    <t>3_юношеский</t>
  </si>
  <si>
    <t>2_юношеский</t>
  </si>
  <si>
    <t>Ашуралиева Д.</t>
  </si>
  <si>
    <t>6.   КРЖ.  Младшие девушки_1 (до 13 лет включительно), вес штанги 20 кг;</t>
  </si>
  <si>
    <t>7.   КРЖ.  Младшие юноши_1 (до 13 лет включительно), вес штанги 25 кг;</t>
  </si>
  <si>
    <t>8.   КРЖ.  Младшие девушки_2 (до 15 лет включительно), вес штанги 25 кг;</t>
  </si>
  <si>
    <t>9.   КРЖ.  Девушки  (до 18 лет включительно), вес штанги 30 кг;</t>
  </si>
  <si>
    <t>10.   КРЖ.  Ж, Ветераны_1 (от 40 лет и старше),  вес штанги 30 кг;</t>
  </si>
  <si>
    <t>11.   КРЖ.  Ж, Ветераны_2 (от 50 лет и старше),  вес штанги 30 кг;</t>
  </si>
  <si>
    <t>12.   КРЖ.  Ж, Юниорки (до 23 лет включительно), вес штанги 30 кг;</t>
  </si>
  <si>
    <t>13.   КРЖ.  Младшие юноши_2 (до 15 лет включительно), вес штанги 35 кг;</t>
  </si>
  <si>
    <t>14.   КРЖ.  Женщины (открытая), вес штанги 35 кг;</t>
  </si>
  <si>
    <t>15.   КРЖ.  Женщины (открытая), вес штанги 45 кг;</t>
  </si>
  <si>
    <t>16.   КРЖ.  Женщины (открытая), вес штанги 55 кг;</t>
  </si>
  <si>
    <t>Сумм. количество повторов</t>
  </si>
  <si>
    <t>17.   КРЖ.   Юноши (до 18 лет включительно), вес штанги 45 кг;</t>
  </si>
  <si>
    <t>18.   КРЖ.  М, Ветераны_4 (от 70 лет и старше), вес штанги 45 кг;</t>
  </si>
  <si>
    <t>Россия, Ивановская обл, ст.Шуйская</t>
  </si>
  <si>
    <t xml:space="preserve">Россия, Архангельская обл, г.Вычегодский </t>
  </si>
  <si>
    <t>Россия, Нижегородская обл, г.Павлово</t>
  </si>
  <si>
    <t>ЗТ_ФРЖ Рыховский_В.А.</t>
  </si>
  <si>
    <t>20.  КРЖ.   Юниоры (до 23 лет включительно),  вес штанги 55 кг;</t>
  </si>
  <si>
    <t>19.   КРЖ.  М, Ветераны_3 (от 60 лет и старше), вес штанги 45 кг;</t>
  </si>
  <si>
    <t>21.   КРЖ.  М, Ветераны_2 (от 50 лет и старше), вес штанги 55 кг;</t>
  </si>
  <si>
    <t>22.   КРЖ.  М, Ветераны_1 (от 40 лет и старше), вес штанги 55 кг (собст/вес до 75,00 кг);</t>
  </si>
  <si>
    <t>23.   КРЖ.  М, Ветераны_1 (от 40 лет и старше), вес штанги 55 кг (собст/вес свыше 75,00 кг);</t>
  </si>
  <si>
    <t>24.   КРЖ.  Мужчины (открытая), вес штанги 55 кг (собст/вес до 75,00 кг);</t>
  </si>
  <si>
    <t>25.   КРЖ.  Мужчины (открытая), вес штанги 55 кг, (собст/вес от 75,01 до 95,00 кг);</t>
  </si>
  <si>
    <t>26.   КРЖ.  Мужчины (открытая), вес штанги 55 кг, (собст/вес свыше 95,00 кг);</t>
  </si>
  <si>
    <t>27.   КРЖ.  Юниоры (до 23 лет включительно), вес штанги 75 кг;</t>
  </si>
  <si>
    <t>Митрофанов В.С.</t>
  </si>
  <si>
    <t>Россия, Свердловская обл, г.Верхний_Тагил</t>
  </si>
  <si>
    <t>Россия, Нижегородская обл, г.Нижний_Новгород</t>
  </si>
  <si>
    <t>12 марта 1980 (М)</t>
  </si>
  <si>
    <t>1_юношеский</t>
  </si>
  <si>
    <t>Гогунов А.В.</t>
  </si>
  <si>
    <t>1659</t>
  </si>
  <si>
    <t>18 июля 2000 (Юниор)</t>
  </si>
  <si>
    <t>28.   КРЖ.  М, Ветераны_3 (от 60 лет и старше), вес штанги 75 кг;</t>
  </si>
  <si>
    <t>29.   КРЖ.  М, Ветераны_2 (от 50 лет и старше), вес штанги 75 кг;</t>
  </si>
  <si>
    <t>30.   КРЖ.  М, Ветераны_1 (от 40 лет и старше), вес штанги 75 кг;</t>
  </si>
  <si>
    <t>31.   КРЖ.  Мужчины (открытая), вес штанги 75 кг, (собств./вес  до 95,00 кг);</t>
  </si>
  <si>
    <t>32.   КРЖ.  Мужчины (открытая), вес штанги 75 кг, (собств./вес свыше 95,00 кг);</t>
  </si>
  <si>
    <t>33.   КРЖ.  М, Ветераны_2 (от 50 лет и старше), вес штанги 100 кг;</t>
  </si>
  <si>
    <t>34.   КРЖ.  М, Ветераны_1 (от 40 лет и старше), вес штанги 100 кг;</t>
  </si>
  <si>
    <t>36.   КРЖ.  Мужчины (открытая), вес штанги 100 кг, (собств./вес свыше 95,00 кг);</t>
  </si>
  <si>
    <t>37.   КРЖ.  Мужчины  (открытая) вес штанги 125 кг (абсолют/зачёт);</t>
  </si>
  <si>
    <t>38.   КРЖ.  Мужчины  (открытая) вес штанги 150 кг (абсолют/зачёт);</t>
  </si>
  <si>
    <t>42.   Русс.ТР.  Женщины (открытая), вес/кат. до 50,00 кг (по сумм/тоннажу);</t>
  </si>
  <si>
    <t>43.  Русс.ТР.  Женщины (открытая), вес/кат. от 50,01 до 60,00 кг (по сумм/тоннажу);</t>
  </si>
  <si>
    <t>44.  Русс.ТР.  Женщины (открытая), вес/кат. от 60,01 до 70,00 кг (по сумм/тоннажу);</t>
  </si>
  <si>
    <t>45.  Русс.ТР.  Женщины (открытая), вес/кат. от 70,01 до 80,00 кг (по сумм/тоннажу);</t>
  </si>
  <si>
    <t xml:space="preserve">48.   Русс.ТР.  Юниоры (до 23 лет включит.), вес/кат: свыше 80,00 кг, (зачёт по КА); </t>
  </si>
  <si>
    <t xml:space="preserve">47.   Русс.ТР.  Юниоры (до 23 лет включит.), вес/кат: до 80,00 кг, (зачёт по КА); </t>
  </si>
  <si>
    <t>46.   Русс.ТР.  М, Юноши (до 18 лет включительно), (зачёт по КА);</t>
  </si>
  <si>
    <t xml:space="preserve">41.   Русс.ТР.  Ж, Ветераны_1 (от 40 лет и старше), (открытая), (зачёт по КА); </t>
  </si>
  <si>
    <t xml:space="preserve">40.   Русс.ТР.  Ж, Юниорки (до 23 лет включит.), (зачёт по КА); </t>
  </si>
  <si>
    <t>39.   Русс.ТР.  Ж, Девушки (до 18 лет включительно), (зачёт по КА);</t>
  </si>
  <si>
    <t>49.   Русс.ТР.  М, Ветераны_3 (от 60 лет и старше), (зачёт по КА);</t>
  </si>
  <si>
    <t>50.   Русс.ТР.  М, Ветераны_2 (от 50 лет и старше), (зачёт по КА)</t>
  </si>
  <si>
    <t>51.   Русс.ТР.  М, Ветераны_1 (от 40 лет и старше), вес/кат: до 80,00 кг, (зачёт по КА);</t>
  </si>
  <si>
    <t>52.   Русс.ТР.  М, Ветераны_1 (от 40 лет и старше), вес/кат. от  80,01 до 100,00  кг, (зачёт по КА);</t>
  </si>
  <si>
    <t>53.   Русс.ТР.  М, Ветераны_1 (от 40 лет и старше), вес/кат. свыше 100,00 кг, (зачёт по КА);</t>
  </si>
  <si>
    <t>54.   Русс.ТР. Мужчины (открытая), вес/кат.  до 60,00 кг, (по сумм/тоннажу);</t>
  </si>
  <si>
    <t>55.   Русс.ТР. Мужчины (открытая),  вес/кат. от 60,01 до 70,00 кг, (по сумм/тоннажу);</t>
  </si>
  <si>
    <t>56.   Русс.ТР.  Мужчины (открытая), вес/кат. от 70,01 до 80,00 кг, (по сумм/тоннажу);</t>
  </si>
  <si>
    <t>57.   Русс.ТР.  Мужчины (открытая), вес/кат. от 80,01 до 90,00 кг, (по сумм/тоннажу);</t>
  </si>
  <si>
    <t>58.   Русс.ТР.  Мужчины (открытая), вес/кат. от 90,01 до 100,00 кг (по сумм/тоннажу);</t>
  </si>
  <si>
    <t>59.   Русс.ТР.  Мужчины (открытая), вес/кат. от 100,01 до 110,00 кг, (по сумм/тоннажу);</t>
  </si>
  <si>
    <t>60.   Русс.ТР.  Мужчины (открытая), вес/кат. от 110,01 до 120,00 кг, (по сумм/тоннажу);</t>
  </si>
  <si>
    <t>61.   Русс.ТР.  Мужчины (открытая), вес/кат. Свыше 120,00 кг, (по сумм/тоннажу);</t>
  </si>
  <si>
    <t>62.   Ч.Дюж. Юноши (до 18 лет включительно), абсолютный зачёт по КА;</t>
  </si>
  <si>
    <t>63.   Ч.Дюж. Юниоры  (до 23 лет включительно), абсолютный зачёт по КА;</t>
  </si>
  <si>
    <t>64.   Ч.Дюж.  Ж, Девушки  (от 10 до 18 лет включительно), абсолютный зачёт по КА;</t>
  </si>
  <si>
    <t>65.   Ч.Дюж. Юниорки  (до 23 лет включит), абсолютный зачёт по КА;</t>
  </si>
  <si>
    <t>66. Женщины (открытая), вес/кат. до 60,00 кг, (по сумм/тоннажу);</t>
  </si>
  <si>
    <t>67. Женщины (открытая), вес/кат. от 60,01 до 70,00  кг, (по сумм/тоннажу);</t>
  </si>
  <si>
    <t>69.   Ч.Дюж.  М, Ветераны_3 (от 60 лет и старше), вес/кат. до 90,00 кг (зачёт по КА);</t>
  </si>
  <si>
    <t>70.   Ч.Дюж.  М, Ветераны_3 (от 60 лет и старше), вес/кат. свыше 90,00 кг (зачёт по КА);</t>
  </si>
  <si>
    <t>71.   Ч.Дюж.  М, Ветераны_2 (от 50 лет и старше), вес/кат. до 90,00 кг (зачёт по КА);</t>
  </si>
  <si>
    <t>72.   Ч.Дюж.  М, Ветераны_2 (от 50 лет и старше), вес/кат. свыше 90,00 кг (зачёт по КА);</t>
  </si>
  <si>
    <t>73.   Ч.Дюж.  М, Ветераны_1 (от 40 лет и старше), вес/кат. до 90,00 кг (зачёт по КА);</t>
  </si>
  <si>
    <t>74.   Ч.Дюж.  М, Ветераны_1 (от 40 лет и старше), вес/кат. свыше 90,00 кг (зачёт по КА);</t>
  </si>
  <si>
    <t>75.   Ч.Дюж.  Мужчины (открытая), вес/кат.  до 60,00 кг, (по сумм/тоннажу);</t>
  </si>
  <si>
    <t>76.   Ч.Дюж.  Мужчины (открытая), вес/кат. от 60,01 до 70,00 кг, (по сумм/тоннажу);</t>
  </si>
  <si>
    <t>77.   Ч.Дюж.  Мужчины (открытая), вес/кат. от 70,01 до 80,00 кг, (по сумм/тоннажу);</t>
  </si>
  <si>
    <t>78.   Ч.Дюж.  Мужчины (открытая), вес/кат. от 80,01 до 90,00 кг, (по сумм/тоннажу);</t>
  </si>
  <si>
    <t>79.   Ч.Дюж.  Мужчины (открытая), вес/кат. от 90,01 до 100,00 кг, (по сумм/тоннажу);</t>
  </si>
  <si>
    <t>80.   Ч.Дюж.  Мужчины (открытая), вес/кат. от 100,01 до 110,00 кг, (по сумм/тоннажу);</t>
  </si>
  <si>
    <t>81.   Ч.Дюж.  Мужчины (открытая), вес/кат. от 110,01 до 120,00 кг, (по сумм/тоннажу);</t>
  </si>
  <si>
    <t>82.   Ч.Дюж.  Мужчины (открытая), вес/кат. свыше 120,0 кг, (по сумм/тоннажу);</t>
  </si>
  <si>
    <t>83.   Ж.М.  Женщины (открытая), вес штанги 35 кг;</t>
  </si>
  <si>
    <t>84.   Ж.М.  Женщины (открытая), вес штанги 75 кг;</t>
  </si>
  <si>
    <t>85.   Ж.М.  Мужчины (открытая), вес штанги 55 кг;</t>
  </si>
  <si>
    <t>86.   Ж.М.  Мужчины (открытая), вес штанги 75 кг;</t>
  </si>
  <si>
    <t>87.   Ж.М.  Мужчины (открытая), вес штанги 100 кг;</t>
  </si>
  <si>
    <t>88.   Ж.М.  Мужчины (открытая), вес штанги 125 кг;</t>
  </si>
  <si>
    <t>89.   Ж.М.  Мужчины (открытая), вес штанги 175 кг;</t>
  </si>
  <si>
    <t>1985</t>
  </si>
  <si>
    <t xml:space="preserve">                                            601967, Россия, Владимирская обл., Ковровский район, г. Доброград                                                                                                    10 ноября 2019 г.</t>
  </si>
  <si>
    <r>
      <t xml:space="preserve">04 июля 2001 </t>
    </r>
    <r>
      <rPr>
        <sz val="12"/>
        <color indexed="10"/>
        <rFont val="Times New Roman"/>
        <family val="1"/>
      </rPr>
      <t>(Девушка)</t>
    </r>
  </si>
  <si>
    <r>
      <t xml:space="preserve">16 декабря 2008 </t>
    </r>
    <r>
      <rPr>
        <sz val="12"/>
        <color indexed="10"/>
        <rFont val="Times New Roman"/>
        <family val="1"/>
      </rPr>
      <t>(Ж,ДЕТИ_3)</t>
    </r>
  </si>
  <si>
    <t>1988</t>
  </si>
  <si>
    <r>
      <t xml:space="preserve">24 мая 1976 </t>
    </r>
    <r>
      <rPr>
        <sz val="12"/>
        <color indexed="10"/>
        <rFont val="Times New Roman"/>
        <family val="1"/>
      </rPr>
      <t>(Ж,В_1)</t>
    </r>
  </si>
  <si>
    <r>
      <t xml:space="preserve">03 сентября 2004 </t>
    </r>
    <r>
      <rPr>
        <sz val="12"/>
        <color indexed="10"/>
        <rFont val="Times New Roman"/>
        <family val="1"/>
      </rPr>
      <t>(Мл.Дев_2)</t>
    </r>
  </si>
  <si>
    <t>1437</t>
  </si>
  <si>
    <t>1970</t>
  </si>
  <si>
    <t>1983</t>
  </si>
  <si>
    <t>1997</t>
  </si>
  <si>
    <r>
      <t xml:space="preserve">02 декабря 2009 </t>
    </r>
    <r>
      <rPr>
        <sz val="12"/>
        <color indexed="10"/>
        <rFont val="Times New Roman"/>
        <family val="1"/>
      </rPr>
      <t>(М,ДЕТИ_2)</t>
    </r>
  </si>
  <si>
    <r>
      <t xml:space="preserve">12 февраля 2009 </t>
    </r>
    <r>
      <rPr>
        <sz val="12"/>
        <color indexed="10"/>
        <rFont val="Times New Roman"/>
        <family val="1"/>
      </rPr>
      <t>(М,ДЕТИ_3)</t>
    </r>
  </si>
  <si>
    <t>11 апреля 2006 (Мл.Юнш_1)</t>
  </si>
  <si>
    <t>1991</t>
  </si>
  <si>
    <t>2000</t>
  </si>
  <si>
    <t>1294</t>
  </si>
  <si>
    <t>1596</t>
  </si>
  <si>
    <t>1989</t>
  </si>
  <si>
    <t>1990</t>
  </si>
  <si>
    <t>1993</t>
  </si>
  <si>
    <t>1994</t>
  </si>
  <si>
    <t>1986</t>
  </si>
  <si>
    <t>1969</t>
  </si>
  <si>
    <t>0381</t>
  </si>
  <si>
    <t>1952</t>
  </si>
  <si>
    <t>1840</t>
  </si>
  <si>
    <t>1543</t>
  </si>
  <si>
    <t>0083</t>
  </si>
  <si>
    <t>1591</t>
  </si>
  <si>
    <t>1947</t>
  </si>
  <si>
    <t>1995</t>
  </si>
  <si>
    <t>0016</t>
  </si>
  <si>
    <t>1998</t>
  </si>
  <si>
    <t>1642</t>
  </si>
  <si>
    <t>1796</t>
  </si>
  <si>
    <t>1314</t>
  </si>
  <si>
    <t>1996</t>
  </si>
  <si>
    <t>2003</t>
  </si>
  <si>
    <t>2004</t>
  </si>
  <si>
    <t>2005</t>
  </si>
  <si>
    <t>1999</t>
  </si>
  <si>
    <t>2007</t>
  </si>
  <si>
    <t>2008</t>
  </si>
  <si>
    <t>Русс.ТР.  Женщины «Спортсмены СОВ», вес/кат. до 60,00 кг, (по КА);</t>
  </si>
  <si>
    <t>Шигина Ольга Николаевна</t>
  </si>
  <si>
    <t>26 июля 1981 (Ж,СОВ)</t>
  </si>
  <si>
    <t>0384</t>
  </si>
  <si>
    <t>ЗТ_ФРЖ Петрушин_В.М.</t>
  </si>
  <si>
    <t>24 октября 1960 (Ж,В_2,СОВ)</t>
  </si>
  <si>
    <t>Россия, Ивановская обл, г.Родники, СК_"Исток"</t>
  </si>
  <si>
    <r>
      <rPr>
        <b/>
        <sz val="10"/>
        <color indexed="10"/>
        <rFont val="Times New Roman"/>
        <family val="1"/>
      </rPr>
      <t>Рекорды_Мира; Рекорды_Европы; Рекорды_России;</t>
    </r>
    <r>
      <rPr>
        <sz val="10"/>
        <rFont val="Times New Roman"/>
        <family val="1"/>
      </rPr>
      <t xml:space="preserve"> 3_спортивный</t>
    </r>
  </si>
  <si>
    <t>Русс.ТР.  Женщины «Спортсмены СОВ», вес/кат. свыше 60,00 кг, (по КА);</t>
  </si>
  <si>
    <t>Новикова Лилия Христофоровна</t>
  </si>
  <si>
    <t>20 августа 1964 (Ж,В_2,ПОДА)</t>
  </si>
  <si>
    <t>1335</t>
  </si>
  <si>
    <r>
      <t xml:space="preserve">Рекорды_Мира; Рекорды_Европы; Рекорды_России; </t>
    </r>
    <r>
      <rPr>
        <sz val="10"/>
        <rFont val="Times New Roman"/>
        <family val="1"/>
      </rPr>
      <t>1_спортивный</t>
    </r>
  </si>
  <si>
    <t>Зайцева Таисья Дмитриевна</t>
  </si>
  <si>
    <r>
      <t xml:space="preserve">30 августа 1947 </t>
    </r>
    <r>
      <rPr>
        <sz val="14"/>
        <color indexed="10"/>
        <rFont val="Times New Roman"/>
        <family val="1"/>
      </rPr>
      <t>(Ж,В_4,ПОДА)</t>
    </r>
  </si>
  <si>
    <t>1764</t>
  </si>
  <si>
    <t>Россия, Ивановская обл, г.Вичуга</t>
  </si>
  <si>
    <r>
      <t>Рекорды_Мира; Рекорды_Европы; Рекорды_России;</t>
    </r>
    <r>
      <rPr>
        <sz val="10"/>
        <rFont val="Times New Roman"/>
        <family val="1"/>
      </rPr>
      <t xml:space="preserve"> 2_спортивный</t>
    </r>
  </si>
  <si>
    <t>Ковалёв С.А.</t>
  </si>
  <si>
    <t>Маева Татьяна Владимировна</t>
  </si>
  <si>
    <r>
      <t xml:space="preserve">05 июля 1958 </t>
    </r>
    <r>
      <rPr>
        <sz val="14"/>
        <color indexed="10"/>
        <rFont val="Times New Roman"/>
        <family val="1"/>
      </rPr>
      <t>(Ж,В_3,ПОДА)</t>
    </r>
  </si>
  <si>
    <t>0441</t>
  </si>
  <si>
    <r>
      <t>Рекорды_Мира; Рекорды_Европы; Рекорды_России;</t>
    </r>
    <r>
      <rPr>
        <sz val="10"/>
        <rFont val="Times New Roman"/>
        <family val="1"/>
      </rPr>
      <t xml:space="preserve"> б/р</t>
    </r>
  </si>
  <si>
    <t>Русс.ТР.  Мужчины «Спортсмены СОВ», вес/кат. до 60,00 кг, (по КА);</t>
  </si>
  <si>
    <t>Корнилов Евгений Геннадьевич</t>
  </si>
  <si>
    <t>14 марта 1993 (М,ПОДА)</t>
  </si>
  <si>
    <t>0614</t>
  </si>
  <si>
    <t>Россия, Ивановская обл, г.Кинешма</t>
  </si>
  <si>
    <t>Новиков Денис Викторович</t>
  </si>
  <si>
    <t>06 апреля 1997 (Юниор,СОВ)</t>
  </si>
  <si>
    <t>1963</t>
  </si>
  <si>
    <t>Русс.ТР.  Мужчины «Спортсмены СОВ», вес/кат. от 60,01 до 80,00 кг, (по КА);</t>
  </si>
  <si>
    <t>Гвоздев Георгий Юрьевич</t>
  </si>
  <si>
    <r>
      <t>26 апреля 1959 (</t>
    </r>
    <r>
      <rPr>
        <sz val="14"/>
        <color indexed="10"/>
        <rFont val="Times New Roman"/>
        <family val="1"/>
      </rPr>
      <t>М,В_3,СОВ</t>
    </r>
    <r>
      <rPr>
        <sz val="14"/>
        <color indexed="8"/>
        <rFont val="Times New Roman"/>
        <family val="1"/>
      </rPr>
      <t>)</t>
    </r>
  </si>
  <si>
    <t>0834</t>
  </si>
  <si>
    <t>Русс.ТР.  Мужчины «Спортсмены СОВ», вес/кат. свыше 80,00 кг, (по КА);</t>
  </si>
  <si>
    <t>23 мая 1977 (М,В_1,ПОДА)</t>
  </si>
  <si>
    <t>Россия, Ивановская обл, г.Иваново, СК_"Надежда"</t>
  </si>
  <si>
    <t>Егоркина Р.А.</t>
  </si>
  <si>
    <t>Рябинин Михаил Сергеевич</t>
  </si>
  <si>
    <t>05 сентября 1981 (М,ПОДА)</t>
  </si>
  <si>
    <t>1692</t>
  </si>
  <si>
    <t>Русс.ТР. М, Ветераны 2 (от 50 лет и старше),  «Спортсмены СОВ», (по КА);</t>
  </si>
  <si>
    <t>Ермохин Алексей Яковлевич</t>
  </si>
  <si>
    <t>28 декабря 1967  (М,В_2,ПОДА)</t>
  </si>
  <si>
    <t>0178</t>
  </si>
  <si>
    <t>Ермохин А.Я.</t>
  </si>
  <si>
    <t>Соколов Сергей Павлович</t>
  </si>
  <si>
    <r>
      <t>12 марта 1951 (</t>
    </r>
    <r>
      <rPr>
        <sz val="14"/>
        <color indexed="10"/>
        <rFont val="Times New Roman"/>
        <family val="1"/>
      </rPr>
      <t>М,В_3,СОВ</t>
    </r>
    <r>
      <rPr>
        <sz val="14"/>
        <color indexed="8"/>
        <rFont val="Times New Roman"/>
        <family val="1"/>
      </rPr>
      <t>)</t>
    </r>
  </si>
  <si>
    <t>1110</t>
  </si>
  <si>
    <t>Россия, Ивановская обл, г.Пучеж</t>
  </si>
  <si>
    <t>не указан</t>
  </si>
  <si>
    <t>Кондратьев Вячеслав Иванович</t>
  </si>
  <si>
    <t>05 декабря 1936 (М,В_5,СОВ)</t>
  </si>
  <si>
    <t>Кондратьев В.И.</t>
  </si>
  <si>
    <t>Дивизионный комиссар «КРЖ» и «Жимового МАРАФОНА»</t>
  </si>
  <si>
    <t>Пензенская обл, г.Пенза</t>
  </si>
  <si>
    <t>Свердловская обл, г.Екатеринбург</t>
  </si>
  <si>
    <t>Московская обл, г.Балашиха</t>
  </si>
  <si>
    <t>судья-стажёр</t>
  </si>
  <si>
    <t>Секретарь на 1 помосте СОВ</t>
  </si>
  <si>
    <t>Секретарь на 2 помосте</t>
  </si>
  <si>
    <t>1783</t>
  </si>
  <si>
    <t>Секретарь на 3 и 4 помостах.</t>
  </si>
  <si>
    <t>Судья на взвешивании СОВ</t>
  </si>
  <si>
    <r>
      <t xml:space="preserve">Ч.Дюж.  Мужчины </t>
    </r>
    <r>
      <rPr>
        <b/>
        <sz val="16"/>
        <color indexed="8"/>
        <rFont val="Calibri"/>
        <family val="2"/>
      </rPr>
      <t>«</t>
    </r>
    <r>
      <rPr>
        <b/>
        <sz val="16"/>
        <color indexed="8"/>
        <rFont val="Times New Roman"/>
        <family val="1"/>
      </rPr>
      <t>Спортсмены СОВ</t>
    </r>
    <r>
      <rPr>
        <b/>
        <sz val="16"/>
        <color indexed="8"/>
        <rFont val="Calibri"/>
        <family val="2"/>
      </rPr>
      <t>»</t>
    </r>
    <r>
      <rPr>
        <b/>
        <sz val="16"/>
        <color indexed="8"/>
        <rFont val="Times New Roman"/>
        <family val="1"/>
      </rPr>
      <t>, вес/кат. до 60,00 кг (зачёт по КА);</t>
    </r>
  </si>
  <si>
    <t>Беляев Станислав Игоревич</t>
  </si>
  <si>
    <t>20 августа 1984 (М,ПОДА)</t>
  </si>
  <si>
    <t>0514</t>
  </si>
  <si>
    <t>Сухов А.В.</t>
  </si>
  <si>
    <t>Ч.Дюж.  Мужчины «Спортсмены СОВ», вес/кат. от 60,01 до 80,00  кг (зачёт по КА);</t>
  </si>
  <si>
    <r>
      <t xml:space="preserve">28 декабря 1967 </t>
    </r>
    <r>
      <rPr>
        <sz val="12"/>
        <color indexed="10"/>
        <rFont val="Times New Roman"/>
        <family val="1"/>
      </rPr>
      <t>(М,В_2,ПОДА)</t>
    </r>
  </si>
  <si>
    <r>
      <t>26 апреля 1959 (</t>
    </r>
    <r>
      <rPr>
        <sz val="12"/>
        <color indexed="10"/>
        <rFont val="Times New Roman"/>
        <family val="1"/>
      </rPr>
      <t>М,В_3,СОВ</t>
    </r>
    <r>
      <rPr>
        <sz val="12"/>
        <color indexed="8"/>
        <rFont val="Times New Roman"/>
        <family val="1"/>
      </rPr>
      <t>)</t>
    </r>
  </si>
  <si>
    <t>Ч.Дюж.  Мужчины «Спортсмены СОВ»,  вес/кат. свыше 80,00  кг (зачёт по КА);</t>
  </si>
  <si>
    <r>
      <t>23 февраля 1969 (</t>
    </r>
    <r>
      <rPr>
        <sz val="12"/>
        <color indexed="10"/>
        <rFont val="Times New Roman"/>
        <family val="1"/>
      </rPr>
      <t>М,В_2,ПОДА</t>
    </r>
    <r>
      <rPr>
        <sz val="12"/>
        <color indexed="8"/>
        <rFont val="Times New Roman"/>
        <family val="1"/>
      </rPr>
      <t>)</t>
    </r>
  </si>
  <si>
    <t>Избяков Александр Александрович</t>
  </si>
  <si>
    <t>10 декабря 1984 (М,ПОДА)</t>
  </si>
  <si>
    <t>0320</t>
  </si>
  <si>
    <t>Ульянов Пётр Владимирович</t>
  </si>
  <si>
    <t>27 марта 1991 (М,СОВ)</t>
  </si>
  <si>
    <t>1962</t>
  </si>
  <si>
    <t>Россия, Нижегородская обл, г.Володарск</t>
  </si>
  <si>
    <t>Ч.Дюж.  Женщины «Спортсмены СОВ», вес/кат. до 60,00 кг (зачёт по КА);</t>
  </si>
  <si>
    <r>
      <t>24 октября 1960 (</t>
    </r>
    <r>
      <rPr>
        <sz val="14"/>
        <color indexed="10"/>
        <rFont val="Times New Roman"/>
        <family val="1"/>
      </rPr>
      <t>Ж,В_2,СОВ</t>
    </r>
    <r>
      <rPr>
        <sz val="14"/>
        <color indexed="8"/>
        <rFont val="Times New Roman"/>
        <family val="1"/>
      </rPr>
      <t>)</t>
    </r>
  </si>
  <si>
    <t>Ерофеева Эльвира Михайловна</t>
  </si>
  <si>
    <t>26 сентября 1984 (Ж,СОВ)</t>
  </si>
  <si>
    <t>0383</t>
  </si>
  <si>
    <t>Ч.Дюж.  Женщины «Спортсмены СОВ», вес/кат. свыше 60,00 кг, (зачёт по КА);</t>
  </si>
  <si>
    <t xml:space="preserve">Новикова Лилия Христофоровна </t>
  </si>
  <si>
    <r>
      <t>20 августа 1964 (</t>
    </r>
    <r>
      <rPr>
        <sz val="14"/>
        <color indexed="10"/>
        <rFont val="Times New Roman"/>
        <family val="1"/>
      </rPr>
      <t>Ж,В_2, ПОДА</t>
    </r>
    <r>
      <rPr>
        <sz val="14"/>
        <color indexed="8"/>
        <rFont val="Times New Roman"/>
        <family val="1"/>
      </rPr>
      <t>)</t>
    </r>
  </si>
  <si>
    <t>Пугачёва Марина Витальевна</t>
  </si>
  <si>
    <t>22 февраля 1964 (Ж,В_2,ПОДА)</t>
  </si>
  <si>
    <t>1687</t>
  </si>
  <si>
    <t xml:space="preserve">Горев </t>
  </si>
  <si>
    <r>
      <t xml:space="preserve">Рекорды_Мира; Рекорды_Европы; Рекорды_России; </t>
    </r>
    <r>
      <rPr>
        <sz val="10"/>
        <rFont val="Times New Roman"/>
        <family val="1"/>
      </rPr>
      <t>б/р</t>
    </r>
  </si>
  <si>
    <r>
      <t xml:space="preserve">Рекорды_России; </t>
    </r>
    <r>
      <rPr>
        <sz val="10"/>
        <rFont val="Times New Roman"/>
        <family val="1"/>
      </rPr>
      <t>б/р</t>
    </r>
  </si>
  <si>
    <r>
      <t>Рекорды_Мира; Рекорды_Европы; Рекорды_России;</t>
    </r>
    <r>
      <rPr>
        <sz val="10"/>
        <rFont val="Times New Roman"/>
        <family val="1"/>
      </rPr>
      <t xml:space="preserve"> 1_спортивный</t>
    </r>
  </si>
  <si>
    <t>Открытый Международный турнир «IX  Чемпионат России по русскому жиму»</t>
  </si>
  <si>
    <r>
      <rPr>
        <b/>
        <sz val="10"/>
        <color indexed="10"/>
        <rFont val="Times New Roman"/>
        <family val="1"/>
      </rPr>
      <t>Рекорды_Мира; Рекорды_Европы; Рекорды_России;</t>
    </r>
    <r>
      <rPr>
        <sz val="10"/>
        <rFont val="Times New Roman"/>
        <family val="1"/>
      </rPr>
      <t xml:space="preserve"> 1_спортивный</t>
    </r>
  </si>
  <si>
    <r>
      <rPr>
        <b/>
        <sz val="10"/>
        <color indexed="10"/>
        <rFont val="Times New Roman"/>
        <family val="1"/>
      </rPr>
      <t xml:space="preserve">Рекорды_Мира; Рекорды_Европы; Рекорды_России; </t>
    </r>
    <r>
      <rPr>
        <sz val="10"/>
        <rFont val="Times New Roman"/>
        <family val="1"/>
      </rPr>
      <t>2_спортивный</t>
    </r>
  </si>
  <si>
    <r>
      <rPr>
        <b/>
        <sz val="10"/>
        <color indexed="10"/>
        <rFont val="Times New Roman"/>
        <family val="1"/>
      </rPr>
      <t xml:space="preserve">Рекорды_Мира; Рекорды_Европы; Рекорды_России; </t>
    </r>
    <r>
      <rPr>
        <sz val="10"/>
        <rFont val="Times New Roman"/>
        <family val="1"/>
      </rPr>
      <t>3_спортивный</t>
    </r>
  </si>
  <si>
    <t>Россия, Владимирская обл г.Гороховец</t>
  </si>
  <si>
    <r>
      <t>Рекорды_России;</t>
    </r>
    <r>
      <rPr>
        <sz val="10"/>
        <rFont val="Times New Roman"/>
        <family val="1"/>
      </rPr>
      <t xml:space="preserve"> КМС_ФРЖ</t>
    </r>
  </si>
  <si>
    <t xml:space="preserve">Смекалов </t>
  </si>
  <si>
    <t>Рекорд_Мира КРЖ; Рекорд_Европы КРЖ; Рекорд_России КРЖ; КМС_ФРЖ</t>
  </si>
  <si>
    <t>20 августа 1964 (Ж,В_2, ПОДА)</t>
  </si>
  <si>
    <t>1133</t>
  </si>
  <si>
    <t>Кутузова Марина Николаевна</t>
  </si>
  <si>
    <t>25 июня 1978 (Ж,В_1,ПОДА)</t>
  </si>
  <si>
    <r>
      <t xml:space="preserve">30 августа 1947 </t>
    </r>
    <r>
      <rPr>
        <sz val="14"/>
        <color indexed="10"/>
        <rFont val="Times New Roman"/>
        <family val="1"/>
      </rPr>
      <t>(Ж,В_4,СОВ)</t>
    </r>
  </si>
  <si>
    <t>Пугачева Марина Витальевна</t>
  </si>
  <si>
    <t>Горев Н.В.</t>
  </si>
  <si>
    <t>0612</t>
  </si>
  <si>
    <t>Берёзкин Михаил Станиславович</t>
  </si>
  <si>
    <t>29 января 1963 (М,В_2,ПОДА)</t>
  </si>
  <si>
    <t>Россия, Ивановская обл, пгт.Савино, СК_"Атлант"</t>
  </si>
  <si>
    <t>1789</t>
  </si>
  <si>
    <t>Цыбряев Александр Иванович</t>
  </si>
  <si>
    <t>Россия, Нижегородская обл, г.Арзамас</t>
  </si>
  <si>
    <t>Колпаков</t>
  </si>
  <si>
    <t>0390</t>
  </si>
  <si>
    <t>Аристов Олег Владимирович</t>
  </si>
  <si>
    <r>
      <t>08 марта 1955</t>
    </r>
    <r>
      <rPr>
        <sz val="14"/>
        <color indexed="10"/>
        <rFont val="Times New Roman"/>
        <family val="1"/>
      </rPr>
      <t xml:space="preserve"> (М,В_3,ПОДА)</t>
    </r>
  </si>
  <si>
    <t>Россия, Ивановская обл, г.Кохма</t>
  </si>
  <si>
    <t>Аристов О.В.</t>
  </si>
  <si>
    <t>0564</t>
  </si>
  <si>
    <t>Чирва Юрий Владимирович</t>
  </si>
  <si>
    <t>16 октября 1974 (М,В_1,ПОДА)</t>
  </si>
  <si>
    <t>Саломатин А.Э.</t>
  </si>
  <si>
    <r>
      <t xml:space="preserve">28 декабря 1967  </t>
    </r>
    <r>
      <rPr>
        <sz val="14"/>
        <color indexed="10"/>
        <rFont val="Times New Roman"/>
        <family val="1"/>
      </rPr>
      <t>(М,В_2,ПОДА)</t>
    </r>
  </si>
  <si>
    <t>23 февраля 1969 (М,В_2,ПОДА)</t>
  </si>
  <si>
    <t>0359</t>
  </si>
  <si>
    <t>Павлов Валерий Владимирович</t>
  </si>
  <si>
    <t>12 января 1972 (М,В_1,ПОДА)</t>
  </si>
  <si>
    <t>1526</t>
  </si>
  <si>
    <t>Матюнин Олег Иванович</t>
  </si>
  <si>
    <t>25 апреля 1969 (М,В_2,СОВ, ВБД)</t>
  </si>
  <si>
    <t>1336</t>
  </si>
  <si>
    <t>Ковалёв Сергей Александрович</t>
  </si>
  <si>
    <t>22 мая 1969 (М,В_2,ПОДА)</t>
  </si>
  <si>
    <t>1685</t>
  </si>
  <si>
    <t>Михайлов Дмитрий Михайлович</t>
  </si>
  <si>
    <r>
      <t xml:space="preserve">17 октября 1997 </t>
    </r>
    <r>
      <rPr>
        <sz val="14"/>
        <color indexed="10"/>
        <rFont val="Times New Roman"/>
        <family val="1"/>
      </rPr>
      <t>(Юниор,СОВ)</t>
    </r>
  </si>
  <si>
    <t>Россия, Ивановская область г.Фурманов</t>
  </si>
  <si>
    <t>1686</t>
  </si>
  <si>
    <t>Горев Николай Васильевич</t>
  </si>
  <si>
    <r>
      <t xml:space="preserve">15 марта 1950 </t>
    </r>
    <r>
      <rPr>
        <sz val="14"/>
        <color indexed="10"/>
        <rFont val="Times New Roman"/>
        <family val="1"/>
      </rPr>
      <t>(М,В_3,СОВ)</t>
    </r>
  </si>
  <si>
    <t>Ульянкин Виктор Владимирович</t>
  </si>
  <si>
    <t>06 февраля 1969 (М,В_2,ПОДА)</t>
  </si>
  <si>
    <t>1268</t>
  </si>
  <si>
    <t>Семыкин Евгений Фролович</t>
  </si>
  <si>
    <t>Россия, Брянская обл, г.Брянск, ФСКИ "Пересвет"</t>
  </si>
  <si>
    <t>Бояров А.Ю.</t>
  </si>
  <si>
    <r>
      <rPr>
        <b/>
        <sz val="10"/>
        <color indexed="10"/>
        <rFont val="Times New Roman"/>
        <family val="1"/>
      </rPr>
      <t>Рекорд_России;</t>
    </r>
    <r>
      <rPr>
        <sz val="10"/>
        <rFont val="Times New Roman"/>
        <family val="1"/>
      </rPr>
      <t xml:space="preserve"> 1_юношеский</t>
    </r>
  </si>
  <si>
    <r>
      <rPr>
        <b/>
        <sz val="10"/>
        <color indexed="10"/>
        <rFont val="Times New Roman"/>
        <family val="1"/>
      </rPr>
      <t xml:space="preserve">Рекорд_Мира КРЖ; Рекорд_Европы КРЖ; Рекорд_России КРЖ; </t>
    </r>
    <r>
      <rPr>
        <sz val="10"/>
        <rFont val="Times New Roman"/>
        <family val="1"/>
      </rPr>
      <t>3_спортивный</t>
    </r>
  </si>
  <si>
    <t>Новикова Л.Х.</t>
  </si>
  <si>
    <r>
      <t xml:space="preserve">18 июня 1958 </t>
    </r>
    <r>
      <rPr>
        <sz val="12"/>
        <color indexed="10"/>
        <rFont val="Times New Roman"/>
        <family val="1"/>
      </rPr>
      <t>(М,В_3,СОВ, ВБД)</t>
    </r>
  </si>
  <si>
    <r>
      <rPr>
        <b/>
        <sz val="10"/>
        <color indexed="10"/>
        <rFont val="Times New Roman"/>
        <family val="1"/>
      </rPr>
      <t>Рекорд_Мира КРЖ; Рекорд_Европы КРЖ; Рекорд_России КРЖ;</t>
    </r>
    <r>
      <rPr>
        <sz val="10"/>
        <rFont val="Times New Roman"/>
        <family val="1"/>
      </rPr>
      <t xml:space="preserve"> КМС_ФРЖ</t>
    </r>
  </si>
  <si>
    <r>
      <rPr>
        <b/>
        <sz val="10"/>
        <color indexed="10"/>
        <rFont val="Times New Roman"/>
        <family val="1"/>
      </rPr>
      <t>Рекорд_Мира КРЖ; Рекорд_Европы КРЖ; Рекорд_России КРЖ;</t>
    </r>
    <r>
      <rPr>
        <sz val="10"/>
        <rFont val="Times New Roman"/>
        <family val="1"/>
      </rPr>
      <t xml:space="preserve"> МСМК_ФРЖ</t>
    </r>
  </si>
  <si>
    <r>
      <rPr>
        <b/>
        <sz val="10"/>
        <color indexed="10"/>
        <rFont val="Times New Roman"/>
        <family val="1"/>
      </rPr>
      <t>Рекорд_Мира КРЖ; Рекорд_Европы КРЖ; Рекорд_России КРЖ;</t>
    </r>
    <r>
      <rPr>
        <sz val="10"/>
        <rFont val="Times New Roman"/>
        <family val="1"/>
      </rPr>
      <t xml:space="preserve"> МС_ФРЖ</t>
    </r>
  </si>
  <si>
    <r>
      <rPr>
        <b/>
        <sz val="10"/>
        <color indexed="10"/>
        <rFont val="Times New Roman"/>
        <family val="1"/>
      </rPr>
      <t>Рекорд_Мира КРЖ; Рекорд_Европы КРЖ; Рекорд_России КРЖ;</t>
    </r>
    <r>
      <rPr>
        <sz val="10"/>
        <rFont val="Times New Roman"/>
        <family val="1"/>
      </rPr>
      <t xml:space="preserve"> </t>
    </r>
  </si>
  <si>
    <t>5.   КРЖ.  Ж, Ветераны 1 (от 40 лет и старше) «Спортсмены СОВ», вес штанги 30 кг;</t>
  </si>
  <si>
    <t>7.   КРЖ.  М, Ветераны 1 (от 40 лет и старше) «Спортсмены СОВ», вес штанги 45 кг;</t>
  </si>
  <si>
    <t xml:space="preserve">  8.   КРЖ.  М, Ветераны 1 (от 40 лет и старше) «Спортсмены СОВ», вес штанги 75 кг;</t>
  </si>
  <si>
    <t>9.   КРЖ.  Мужчины «Спортсмены СОВ» (открытая), вес штанги 75 кг;</t>
  </si>
  <si>
    <t>6.   КРЖ.  Женщины «Спортсмены  СОВ» (открытая), вес штанги 35 кг;</t>
  </si>
  <si>
    <t>10.   КРЖ.  Мужчины «Спортсмены СОВ» (собств./вес до 75,00 кг), вес штанги 55 кг;</t>
  </si>
  <si>
    <t>11.   КРЖ.  Мужчины «Спортсмены СОВ» (собств./вес свыше 75,00 кг), вес штанги 55 кг;</t>
  </si>
  <si>
    <t>Краснопевцев А.В.</t>
  </si>
  <si>
    <t>Орлов В.В.</t>
  </si>
  <si>
    <t>2009</t>
  </si>
  <si>
    <t>2010</t>
  </si>
  <si>
    <t>1875</t>
  </si>
  <si>
    <t>2011</t>
  </si>
  <si>
    <t>1954</t>
  </si>
  <si>
    <t>2012</t>
  </si>
  <si>
    <t>2013</t>
  </si>
  <si>
    <t>1959</t>
  </si>
  <si>
    <t>1946</t>
  </si>
  <si>
    <t>2014</t>
  </si>
  <si>
    <t>2015</t>
  </si>
  <si>
    <t>2016</t>
  </si>
  <si>
    <t>1987</t>
  </si>
  <si>
    <t>1948</t>
  </si>
  <si>
    <t>1967</t>
  </si>
  <si>
    <t>1939</t>
  </si>
  <si>
    <t>Белов С.Н.</t>
  </si>
  <si>
    <r>
      <rPr>
        <b/>
        <sz val="10"/>
        <color indexed="10"/>
        <rFont val="Times New Roman"/>
        <family val="1"/>
      </rPr>
      <t>Рекорд МИРА; Рекорд_Европы; Рекорд России;</t>
    </r>
    <r>
      <rPr>
        <sz val="10"/>
        <rFont val="Times New Roman"/>
        <family val="1"/>
      </rPr>
      <t xml:space="preserve"> МСМК_ФРЖ</t>
    </r>
  </si>
  <si>
    <r>
      <rPr>
        <b/>
        <sz val="10"/>
        <color indexed="10"/>
        <rFont val="Times New Roman"/>
        <family val="1"/>
      </rPr>
      <t>Рекорд_Мира КРЖ; Рекорд_Европы КРЖ; Рекорд_России КРЖ;</t>
    </r>
    <r>
      <rPr>
        <sz val="10"/>
        <rFont val="Times New Roman"/>
        <family val="1"/>
      </rPr>
      <t xml:space="preserve"> КМС_ФРЖ</t>
    </r>
  </si>
  <si>
    <r>
      <t xml:space="preserve">12 июня 1959 </t>
    </r>
    <r>
      <rPr>
        <sz val="10"/>
        <color indexed="10"/>
        <rFont val="Times New Roman"/>
        <family val="1"/>
      </rPr>
      <t>(М,В_3,СОВ)</t>
    </r>
  </si>
  <si>
    <r>
      <t xml:space="preserve">15 марта 1950 </t>
    </r>
    <r>
      <rPr>
        <sz val="10"/>
        <color indexed="10"/>
        <rFont val="Times New Roman"/>
        <family val="1"/>
      </rPr>
      <t>(М,В_3,СОВ)</t>
    </r>
  </si>
  <si>
    <r>
      <rPr>
        <b/>
        <sz val="10"/>
        <color indexed="10"/>
        <rFont val="Times New Roman"/>
        <family val="1"/>
      </rPr>
      <t xml:space="preserve">Рекорд Мира; Рекорд Европы; Рекорд России; </t>
    </r>
    <r>
      <rPr>
        <sz val="10"/>
        <rFont val="Times New Roman"/>
        <family val="1"/>
      </rPr>
      <t>2_спортивный</t>
    </r>
  </si>
  <si>
    <r>
      <rPr>
        <b/>
        <sz val="10"/>
        <color indexed="10"/>
        <rFont val="Times New Roman"/>
        <family val="1"/>
      </rPr>
      <t>Рекорд МИРА; Рекорд Европы; Рекорд_России;</t>
    </r>
    <r>
      <rPr>
        <sz val="10"/>
        <rFont val="Times New Roman"/>
        <family val="1"/>
      </rPr>
      <t xml:space="preserve"> 2_юношеский</t>
    </r>
  </si>
  <si>
    <r>
      <rPr>
        <b/>
        <sz val="10"/>
        <color indexed="10"/>
        <rFont val="Times New Roman"/>
        <family val="1"/>
      </rPr>
      <t xml:space="preserve">Рекорд МИРА; Рекорд Европы; Рекорды России; </t>
    </r>
    <r>
      <rPr>
        <sz val="10"/>
        <rFont val="Times New Roman"/>
        <family val="1"/>
      </rPr>
      <t>КМС_ФРЖ</t>
    </r>
  </si>
  <si>
    <r>
      <rPr>
        <b/>
        <sz val="10"/>
        <color indexed="10"/>
        <rFont val="Times New Roman"/>
        <family val="1"/>
      </rPr>
      <t>Рекорд МИРА; Рекорд Европы; Рекорд_России;</t>
    </r>
    <r>
      <rPr>
        <sz val="10"/>
        <rFont val="Times New Roman"/>
        <family val="1"/>
      </rPr>
      <t xml:space="preserve"> 1_спортивный</t>
    </r>
  </si>
  <si>
    <r>
      <rPr>
        <b/>
        <sz val="10"/>
        <color indexed="10"/>
        <rFont val="Times New Roman"/>
        <family val="1"/>
      </rPr>
      <t>Рекорды МИРА; Рекорды Европы; Рекорды России;</t>
    </r>
    <r>
      <rPr>
        <sz val="10"/>
        <rFont val="Times New Roman"/>
        <family val="1"/>
      </rPr>
      <t xml:space="preserve"> МСМК_ФРЖ</t>
    </r>
  </si>
  <si>
    <r>
      <rPr>
        <b/>
        <sz val="10"/>
        <color indexed="10"/>
        <rFont val="Times New Roman"/>
        <family val="1"/>
      </rPr>
      <t xml:space="preserve">Рекорды МИРА; Рекорды Европы; Рекорды России; </t>
    </r>
    <r>
      <rPr>
        <sz val="10"/>
        <rFont val="Times New Roman"/>
        <family val="1"/>
      </rPr>
      <t>КМС_ФРЖ</t>
    </r>
  </si>
  <si>
    <r>
      <rPr>
        <b/>
        <sz val="10"/>
        <color indexed="10"/>
        <rFont val="Times New Roman"/>
        <family val="1"/>
      </rPr>
      <t>Рекорды МИРА; Рекорды Европы; Рекорды России;</t>
    </r>
    <r>
      <rPr>
        <sz val="10"/>
        <rFont val="Times New Roman"/>
        <family val="1"/>
      </rPr>
      <t xml:space="preserve"> КМС_ФРЖ</t>
    </r>
  </si>
  <si>
    <r>
      <rPr>
        <b/>
        <sz val="10"/>
        <color indexed="10"/>
        <rFont val="Times New Roman"/>
        <family val="1"/>
      </rPr>
      <t xml:space="preserve">Рекорды МИРА; Рекорды Европы; Рекорд России; </t>
    </r>
    <r>
      <rPr>
        <sz val="10"/>
        <rFont val="Times New Roman"/>
        <family val="1"/>
      </rPr>
      <t>КМС_ФРЖ</t>
    </r>
  </si>
  <si>
    <r>
      <rPr>
        <b/>
        <sz val="10"/>
        <color indexed="10"/>
        <rFont val="Times New Roman"/>
        <family val="1"/>
      </rPr>
      <t>Рекорды МИРА; Рекорды Европы; Рекорды России;</t>
    </r>
    <r>
      <rPr>
        <sz val="10"/>
        <rFont val="Times New Roman"/>
        <family val="1"/>
      </rPr>
      <t xml:space="preserve"> МСМК_ФРЖ</t>
    </r>
  </si>
  <si>
    <r>
      <t xml:space="preserve">20 декабря 1967 </t>
    </r>
    <r>
      <rPr>
        <sz val="12"/>
        <color indexed="10"/>
        <rFont val="Times New Roman"/>
        <family val="1"/>
      </rPr>
      <t>(М,В_2)</t>
    </r>
  </si>
  <si>
    <r>
      <rPr>
        <b/>
        <sz val="10"/>
        <color indexed="10"/>
        <rFont val="Times New Roman"/>
        <family val="1"/>
      </rPr>
      <t>Рекорд МИРА; Рекорд Европы; Рекорд России;</t>
    </r>
    <r>
      <rPr>
        <sz val="10"/>
        <rFont val="Times New Roman"/>
        <family val="1"/>
      </rPr>
      <t xml:space="preserve"> МСМК_ФРЖ</t>
    </r>
  </si>
  <si>
    <t>27 июля 1993 (М)</t>
  </si>
  <si>
    <r>
      <rPr>
        <b/>
        <sz val="10"/>
        <color indexed="10"/>
        <rFont val="Times New Roman"/>
        <family val="1"/>
      </rPr>
      <t>Рекорд МИРА; Рекорд Европы;</t>
    </r>
    <r>
      <rPr>
        <sz val="10"/>
        <rFont val="Times New Roman"/>
        <family val="1"/>
      </rPr>
      <t xml:space="preserve"> МСМК_ФРЖ</t>
    </r>
  </si>
  <si>
    <t>35.   КРЖ.  Мужчины (открытая), вес штанги 100 кг, (собств./вес до 95,00 кг);</t>
  </si>
  <si>
    <t>Рекорд МИРА; Рекорд Европы; ЭЛИТА_ФРЖ</t>
  </si>
  <si>
    <t>Рекорды МИРА; Рекорды Европы; Рекорды_России КРЖ и ЖМ; ЭЛИТА_ФРЖ</t>
  </si>
  <si>
    <t>Рекорд МИРА; Рекорд Европы; Рекорд России; МСМК_ФРЖ</t>
  </si>
  <si>
    <t>Ж.М.  Мужчины «Спортсмены СОВ», вес штанги 55 кг;</t>
  </si>
  <si>
    <r>
      <t xml:space="preserve">Россия, Владимирская обл, Ковровский район, г.Доброград, СК </t>
    </r>
    <r>
      <rPr>
        <b/>
        <sz val="14"/>
        <color indexed="8"/>
        <rFont val="Calibri"/>
        <family val="2"/>
      </rPr>
      <t>«</t>
    </r>
    <r>
      <rPr>
        <b/>
        <sz val="14"/>
        <color indexed="8"/>
        <rFont val="Times New Roman"/>
        <family val="1"/>
      </rPr>
      <t>Гранд-Арена</t>
    </r>
    <r>
      <rPr>
        <b/>
        <sz val="14"/>
        <color indexed="8"/>
        <rFont val="Calibri"/>
        <family val="2"/>
      </rPr>
      <t>»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10 ноября 2019 г.</t>
    </r>
  </si>
  <si>
    <t>Черевичник Д.Е.</t>
  </si>
  <si>
    <t>Свечников Пётр Александрович</t>
  </si>
  <si>
    <r>
      <t xml:space="preserve">12 февраля 2009 </t>
    </r>
    <r>
      <rPr>
        <sz val="12"/>
        <color indexed="10"/>
        <rFont val="Times New Roman"/>
        <family val="1"/>
      </rPr>
      <t>(Ж,ДЕТИ_3)</t>
    </r>
  </si>
  <si>
    <r>
      <rPr>
        <b/>
        <sz val="10"/>
        <color indexed="10"/>
        <rFont val="Times New Roman"/>
        <family val="1"/>
      </rPr>
      <t>Рекорды Республики Беларусь;</t>
    </r>
    <r>
      <rPr>
        <sz val="10"/>
        <rFont val="Times New Roman"/>
        <family val="1"/>
      </rPr>
      <t xml:space="preserve"> МСМК_ФРЖ</t>
    </r>
  </si>
  <si>
    <r>
      <rPr>
        <b/>
        <sz val="12"/>
        <color indexed="10"/>
        <rFont val="Times New Roman"/>
        <family val="1"/>
      </rPr>
      <t>Рекорд Республики Беларусь;</t>
    </r>
    <r>
      <rPr>
        <b/>
        <sz val="12"/>
        <rFont val="Times New Roman"/>
        <family val="1"/>
      </rPr>
      <t xml:space="preserve"> МСМК_ФРЖ</t>
    </r>
  </si>
  <si>
    <r>
      <rPr>
        <b/>
        <sz val="10"/>
        <color indexed="10"/>
        <rFont val="Times New Roman"/>
        <family val="1"/>
      </rPr>
      <t xml:space="preserve">Рекорды МИРА; Рекорды_Европы; </t>
    </r>
    <r>
      <rPr>
        <sz val="10"/>
        <rFont val="Times New Roman"/>
        <family val="1"/>
      </rPr>
      <t>1_спортивный</t>
    </r>
  </si>
  <si>
    <r>
      <rPr>
        <b/>
        <sz val="10"/>
        <color indexed="10"/>
        <rFont val="Times New Roman"/>
        <family val="1"/>
      </rPr>
      <t xml:space="preserve">Рекорды_МИРА; Рекорды Европы; Рекорды_России; </t>
    </r>
    <r>
      <rPr>
        <sz val="10"/>
        <rFont val="Times New Roman"/>
        <family val="1"/>
      </rPr>
      <t>2_спортивный</t>
    </r>
  </si>
  <si>
    <r>
      <rPr>
        <b/>
        <sz val="10"/>
        <color indexed="10"/>
        <rFont val="Times New Roman"/>
        <family val="1"/>
      </rPr>
      <t>Рекорды Мира; Рекорды Европы; Рекорды России;</t>
    </r>
    <r>
      <rPr>
        <sz val="10"/>
        <rFont val="Times New Roman"/>
        <family val="1"/>
      </rPr>
      <t xml:space="preserve"> 3_юношеский</t>
    </r>
  </si>
  <si>
    <r>
      <t xml:space="preserve">Рекорды МИРА; Рекорды Европы; Рекорды России; </t>
    </r>
    <r>
      <rPr>
        <sz val="10"/>
        <rFont val="Times New Roman"/>
        <family val="1"/>
      </rPr>
      <t>1_юношеский</t>
    </r>
  </si>
  <si>
    <r>
      <t xml:space="preserve">Рекорды МИРА; Рекорды Европы; Рекорды России; </t>
    </r>
    <r>
      <rPr>
        <sz val="10"/>
        <rFont val="Times New Roman"/>
        <family val="1"/>
      </rPr>
      <t>1_спортивный</t>
    </r>
  </si>
  <si>
    <r>
      <t xml:space="preserve">Рекорды МИРА; Рекорды Европы; </t>
    </r>
    <r>
      <rPr>
        <sz val="10"/>
        <rFont val="Times New Roman"/>
        <family val="1"/>
      </rPr>
      <t>1_спортивный</t>
    </r>
  </si>
  <si>
    <r>
      <t xml:space="preserve">23 августа 2007 </t>
    </r>
    <r>
      <rPr>
        <sz val="12"/>
        <color indexed="10"/>
        <rFont val="Times New Roman"/>
        <family val="1"/>
      </rPr>
      <t>(Мл.Дев._1)</t>
    </r>
  </si>
  <si>
    <r>
      <rPr>
        <b/>
        <sz val="10"/>
        <color indexed="10"/>
        <rFont val="Times New Roman"/>
        <family val="1"/>
      </rPr>
      <t>Рекорды МИРА; Рекорды_Европы; 2</t>
    </r>
    <r>
      <rPr>
        <sz val="10"/>
        <rFont val="Times New Roman"/>
        <family val="1"/>
      </rPr>
      <t>_спортивный</t>
    </r>
  </si>
  <si>
    <r>
      <t xml:space="preserve">Рекорды МИРА; Рекорды Европы; Рекорды России; </t>
    </r>
    <r>
      <rPr>
        <sz val="10"/>
        <rFont val="Times New Roman"/>
        <family val="1"/>
      </rPr>
      <t>б/р</t>
    </r>
  </si>
  <si>
    <t>68.   Ч.Дюж. Ж, Ветераны_1 (от 40 лет и старше), абсолютный зачёт по КА;</t>
  </si>
  <si>
    <r>
      <t>Рекорды МИРА; Рекорды Европы; Рекорды России;</t>
    </r>
    <r>
      <rPr>
        <sz val="10"/>
        <rFont val="Times New Roman"/>
        <family val="1"/>
      </rPr>
      <t xml:space="preserve"> 2_спортивный</t>
    </r>
  </si>
  <si>
    <r>
      <t xml:space="preserve">Рекорды МИРА; Рекорды Европы; Рекорды России; </t>
    </r>
    <r>
      <rPr>
        <sz val="10"/>
        <rFont val="Times New Roman"/>
        <family val="1"/>
      </rPr>
      <t>КМС_ФРЖ</t>
    </r>
  </si>
  <si>
    <r>
      <t xml:space="preserve">Рекорды МИРА; Рекорды Европы; </t>
    </r>
    <r>
      <rPr>
        <sz val="10"/>
        <rFont val="Times New Roman"/>
        <family val="1"/>
      </rPr>
      <t>КМС_ФРЖ</t>
    </r>
  </si>
  <si>
    <r>
      <t>Рекорд МИРА; Рекорд Европы;</t>
    </r>
    <r>
      <rPr>
        <sz val="10"/>
        <rFont val="Times New Roman"/>
        <family val="1"/>
      </rPr>
      <t xml:space="preserve"> КМС_ФРЖ</t>
    </r>
  </si>
  <si>
    <t>Рекорды МИРА; Рекорды Европы; Рекорды_России; МСМК_ФРЖ</t>
  </si>
  <si>
    <t>Рекорд МИРА (Ч.Дюж); Рекорд Европы (Ч.Дюж); МС_ФРЖ (КРЖ)</t>
  </si>
  <si>
    <t>Младшие Юноши_2 (открытая), вес штанги  200 кг, абсолют/зачёт по КА;</t>
  </si>
  <si>
    <r>
      <rPr>
        <b/>
        <sz val="10"/>
        <color indexed="10"/>
        <rFont val="Times New Roman"/>
        <family val="1"/>
      </rPr>
      <t>Рекорд МИРА; Рекорд_Европы; Рекорд России;</t>
    </r>
    <r>
      <rPr>
        <sz val="10"/>
        <rFont val="Times New Roman"/>
        <family val="1"/>
      </rPr>
      <t xml:space="preserve"> 1_спортивный</t>
    </r>
  </si>
  <si>
    <t>Дроздов О.А.</t>
  </si>
  <si>
    <t>Суставов Ю.В.</t>
  </si>
  <si>
    <t>Солоницкий Е.О.</t>
  </si>
  <si>
    <t>Максемьюк Д.А.</t>
  </si>
  <si>
    <t>Сёмкин М.А.</t>
  </si>
  <si>
    <t>Кондратьев С.Н.</t>
  </si>
  <si>
    <r>
      <rPr>
        <b/>
        <sz val="12"/>
        <color indexed="10"/>
        <rFont val="Times New Roman"/>
        <family val="1"/>
      </rPr>
      <t xml:space="preserve">Рекорд МИРА; Рекорд Европы; </t>
    </r>
    <r>
      <rPr>
        <sz val="12"/>
        <rFont val="Times New Roman"/>
        <family val="1"/>
      </rPr>
      <t>1_спортивный</t>
    </r>
  </si>
  <si>
    <t>Рекорды МИРА; Рекорды Европы; Рекорды России; МС_ФРЖ</t>
  </si>
  <si>
    <t>Рекорды_МИРА; Рекорды_Европы; МС_ФРЖ</t>
  </si>
  <si>
    <r>
      <rPr>
        <b/>
        <sz val="10"/>
        <color indexed="10"/>
        <rFont val="Times New Roman"/>
        <family val="1"/>
      </rPr>
      <t xml:space="preserve">Рекорд МИРА; Рекорд Европы; </t>
    </r>
    <r>
      <rPr>
        <sz val="10"/>
        <rFont val="Times New Roman"/>
        <family val="1"/>
      </rPr>
      <t>2_спортивный</t>
    </r>
  </si>
  <si>
    <r>
      <t xml:space="preserve">24 мая 1976 </t>
    </r>
    <r>
      <rPr>
        <sz val="12"/>
        <color indexed="10"/>
        <rFont val="Times New Roman"/>
        <family val="1"/>
      </rPr>
      <t>(Ж,В_1)</t>
    </r>
  </si>
  <si>
    <r>
      <t>Рекорды_МИРА; Рекорды_Европы; Рекорд России;</t>
    </r>
    <r>
      <rPr>
        <sz val="10"/>
        <rFont val="Times New Roman"/>
        <family val="1"/>
      </rPr>
      <t xml:space="preserve"> 1_спортивный</t>
    </r>
  </si>
  <si>
    <r>
      <t>Рекорд_МИРА; Рекорд_Европы;</t>
    </r>
    <r>
      <rPr>
        <sz val="10"/>
        <rFont val="Times New Roman"/>
        <family val="1"/>
      </rPr>
      <t xml:space="preserve"> б/р</t>
    </r>
  </si>
  <si>
    <t>Рекорды МИРА; Рекорды_Европы; Рекорд России; МСМК_ФРЖ</t>
  </si>
  <si>
    <t>Рекорды МИРА; Рекорды_Европы; КМС_ФРЖ</t>
  </si>
  <si>
    <r>
      <t>Рекорды_МИРА; Рекорды_Европы;</t>
    </r>
    <r>
      <rPr>
        <sz val="10"/>
        <rFont val="Times New Roman"/>
        <family val="1"/>
      </rPr>
      <t xml:space="preserve"> 3_спортивный</t>
    </r>
  </si>
  <si>
    <t>Рекорд МИРА; Рекорд_Европы; МС_ФРЖ</t>
  </si>
  <si>
    <r>
      <t xml:space="preserve">Рекорды МИРА; Европы; </t>
    </r>
    <r>
      <rPr>
        <sz val="10"/>
        <rFont val="Times New Roman"/>
        <family val="1"/>
      </rPr>
      <t>КМС_ФРЖ</t>
    </r>
  </si>
  <si>
    <r>
      <t xml:space="preserve">Рекорды МИРА; Европы; России; </t>
    </r>
    <r>
      <rPr>
        <sz val="10"/>
        <rFont val="Times New Roman"/>
        <family val="1"/>
      </rPr>
      <t>КМС_ФРЖ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</si>
</sst>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(* #,##0.00_);_(* \(#,##0.00\);_(* \-??_);_(@_)"/>
    <numFmt numFmtId="173" formatCode="_-* #,##0.00_р_._-;\-* #,##0.00_р_._-;_-* \-??_р_._-;_-@_-"/>
    <numFmt numFmtId="174" formatCode="_(* #,##0.00_);_(* \(#,##0.00\);_(* &quot;-&quot;??_);_(@_)"/>
    <numFmt numFmtId="175" formatCode="0000"/>
    <numFmt numFmtId="176" formatCode="0.0"/>
    <numFmt numFmtId="177" formatCode="dd/mm/yy"/>
  </numFmts>
  <fonts count="142">
    <font>
      <sz val="11"/>
      <color indexed="8"/>
      <name val="Calibri"/>
      <family val="2"/>
    </font>
    <font>
      <u val="single"/>
      <sz val="6"/>
      <color indexed="12"/>
      <name val="Arial Cyr"/>
      <family val="2"/>
    </font>
    <font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8"/>
      <color indexed="56"/>
      <name val="Times New Roman"/>
      <family val="1"/>
    </font>
    <font>
      <sz val="1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8"/>
      <name val="Calibri"/>
      <family val="2"/>
    </font>
    <font>
      <sz val="14"/>
      <color indexed="10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b/>
      <sz val="22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mbol"/>
      <family val="1"/>
    </font>
    <font>
      <sz val="16"/>
      <color indexed="8"/>
      <name val="Arial"/>
      <family val="2"/>
    </font>
    <font>
      <b/>
      <sz val="20"/>
      <color indexed="9"/>
      <name val="Times New Roman"/>
      <family val="1"/>
    </font>
    <font>
      <sz val="12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9"/>
      <name val="Times New Roman"/>
      <family val="1"/>
    </font>
    <font>
      <b/>
      <sz val="9"/>
      <color indexed="56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56"/>
      <name val="Arial"/>
      <family val="2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Symbol"/>
      <family val="1"/>
    </font>
    <font>
      <sz val="16"/>
      <color rgb="FF000000"/>
      <name val="Arial"/>
      <family val="2"/>
    </font>
    <font>
      <sz val="14"/>
      <color theme="1"/>
      <name val="Times New Roman"/>
      <family val="1"/>
    </font>
    <font>
      <b/>
      <sz val="20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00206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8"/>
      <color theme="0"/>
      <name val="Times New Roman"/>
      <family val="1"/>
    </font>
    <font>
      <b/>
      <sz val="9"/>
      <color rgb="FF00206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Arial"/>
      <family val="2"/>
    </font>
    <font>
      <b/>
      <sz val="14"/>
      <color rgb="FF00206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26"/>
      <color theme="1"/>
      <name val="Times New Roman"/>
      <family val="1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14"/>
      <color theme="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4" fillId="0" borderId="0" applyFont="0" applyFill="0" applyBorder="0" applyAlignment="0" applyProtection="0"/>
    <xf numFmtId="172" fontId="0" fillId="0" borderId="0" applyFill="0" applyBorder="0" applyAlignment="0" applyProtection="0"/>
    <xf numFmtId="0" fontId="101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53" applyFont="1" applyAlignment="1">
      <alignment wrapText="1"/>
      <protection/>
    </xf>
    <xf numFmtId="0" fontId="18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 shrinkToFit="1"/>
    </xf>
    <xf numFmtId="0" fontId="14" fillId="5" borderId="12" xfId="0" applyNumberFormat="1" applyFont="1" applyFill="1" applyBorder="1" applyAlignment="1">
      <alignment horizontal="center" vertical="center" wrapText="1"/>
    </xf>
    <xf numFmtId="0" fontId="85" fillId="0" borderId="0" xfId="80" applyAlignment="1">
      <alignment vertical="center"/>
      <protection/>
    </xf>
    <xf numFmtId="0" fontId="8" fillId="3" borderId="13" xfId="56" applyFont="1" applyFill="1" applyBorder="1" applyAlignment="1">
      <alignment horizontal="center" vertical="center" wrapText="1"/>
      <protection/>
    </xf>
    <xf numFmtId="0" fontId="12" fillId="3" borderId="13" xfId="56" applyFont="1" applyFill="1" applyBorder="1" applyAlignment="1">
      <alignment horizontal="center" vertical="center" wrapText="1"/>
      <protection/>
    </xf>
    <xf numFmtId="2" fontId="17" fillId="34" borderId="13" xfId="56" applyNumberFormat="1" applyFont="1" applyFill="1" applyBorder="1" applyAlignment="1">
      <alignment horizontal="center" vertical="center" wrapText="1"/>
      <protection/>
    </xf>
    <xf numFmtId="2" fontId="13" fillId="35" borderId="13" xfId="56" applyNumberFormat="1" applyFont="1" applyFill="1" applyBorder="1" applyAlignment="1">
      <alignment horizontal="center" vertical="center" wrapText="1"/>
      <protection/>
    </xf>
    <xf numFmtId="2" fontId="16" fillId="36" borderId="13" xfId="56" applyNumberFormat="1" applyFont="1" applyFill="1" applyBorder="1" applyAlignment="1">
      <alignment horizontal="center" vertical="center" wrapText="1"/>
      <protection/>
    </xf>
    <xf numFmtId="2" fontId="16" fillId="37" borderId="13" xfId="56" applyNumberFormat="1" applyFont="1" applyFill="1" applyBorder="1" applyAlignment="1">
      <alignment horizontal="center" vertical="center" wrapText="1"/>
      <protection/>
    </xf>
    <xf numFmtId="0" fontId="10" fillId="3" borderId="13" xfId="56" applyFont="1" applyFill="1" applyBorder="1" applyAlignment="1">
      <alignment horizontal="center" vertical="center" wrapText="1"/>
      <protection/>
    </xf>
    <xf numFmtId="2" fontId="102" fillId="0" borderId="13" xfId="56" applyNumberFormat="1" applyFont="1" applyFill="1" applyBorder="1" applyAlignment="1">
      <alignment horizontal="center" vertical="center" wrapText="1"/>
      <protection/>
    </xf>
    <xf numFmtId="0" fontId="11" fillId="0" borderId="13" xfId="56" applyFont="1" applyFill="1" applyBorder="1" applyAlignment="1">
      <alignment horizontal="center" vertical="center" wrapText="1"/>
      <protection/>
    </xf>
    <xf numFmtId="2" fontId="17" fillId="0" borderId="13" xfId="56" applyNumberFormat="1" applyFont="1" applyFill="1" applyBorder="1" applyAlignment="1">
      <alignment horizontal="center" vertical="center" wrapText="1"/>
      <protection/>
    </xf>
    <xf numFmtId="2" fontId="10" fillId="0" borderId="13" xfId="56" applyNumberFormat="1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2" fontId="16" fillId="0" borderId="13" xfId="56" applyNumberFormat="1" applyFont="1" applyFill="1" applyBorder="1" applyAlignment="1">
      <alignment horizontal="center" vertical="center" wrapText="1"/>
      <protection/>
    </xf>
    <xf numFmtId="0" fontId="85" fillId="0" borderId="0" xfId="80">
      <alignment/>
      <protection/>
    </xf>
    <xf numFmtId="0" fontId="85" fillId="0" borderId="0" xfId="80" applyAlignment="1">
      <alignment wrapText="1"/>
      <protection/>
    </xf>
    <xf numFmtId="0" fontId="103" fillId="0" borderId="0" xfId="80" applyFont="1" applyAlignment="1">
      <alignment wrapText="1"/>
      <protection/>
    </xf>
    <xf numFmtId="0" fontId="103" fillId="0" borderId="0" xfId="80" applyFont="1">
      <alignment/>
      <protection/>
    </xf>
    <xf numFmtId="0" fontId="6" fillId="0" borderId="0" xfId="80" applyFont="1" applyAlignment="1">
      <alignment horizontal="center" vertical="center"/>
      <protection/>
    </xf>
    <xf numFmtId="2" fontId="17" fillId="34" borderId="14" xfId="56" applyNumberFormat="1" applyFont="1" applyFill="1" applyBorder="1" applyAlignment="1">
      <alignment horizontal="center" vertical="center" wrapText="1"/>
      <protection/>
    </xf>
    <xf numFmtId="2" fontId="14" fillId="34" borderId="14" xfId="56" applyNumberFormat="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7" fillId="0" borderId="14" xfId="56" applyNumberFormat="1" applyFont="1" applyFill="1" applyBorder="1" applyAlignment="1">
      <alignment horizontal="center" vertical="center" wrapText="1"/>
      <protection/>
    </xf>
    <xf numFmtId="2" fontId="13" fillId="0" borderId="15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18" fillId="0" borderId="0" xfId="53" applyFont="1" applyFill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4" fillId="34" borderId="13" xfId="0" applyNumberFormat="1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wrapText="1"/>
    </xf>
    <xf numFmtId="2" fontId="13" fillId="35" borderId="13" xfId="56" applyNumberFormat="1" applyFont="1" applyFill="1" applyBorder="1" applyAlignment="1">
      <alignment vertical="center" wrapText="1"/>
      <protection/>
    </xf>
    <xf numFmtId="0" fontId="107" fillId="0" borderId="16" xfId="0" applyFont="1" applyBorder="1" applyAlignment="1">
      <alignment wrapText="1"/>
    </xf>
    <xf numFmtId="0" fontId="8" fillId="0" borderId="13" xfId="56" applyFont="1" applyFill="1" applyBorder="1" applyAlignment="1">
      <alignment horizontal="center" vertical="center" wrapText="1"/>
      <protection/>
    </xf>
    <xf numFmtId="0" fontId="10" fillId="38" borderId="13" xfId="56" applyFont="1" applyFill="1" applyBorder="1" applyAlignment="1">
      <alignment horizontal="center" vertical="center" wrapText="1"/>
      <protection/>
    </xf>
    <xf numFmtId="49" fontId="16" fillId="39" borderId="13" xfId="0" applyNumberFormat="1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vertical="center" wrapText="1"/>
    </xf>
    <xf numFmtId="0" fontId="8" fillId="37" borderId="13" xfId="56" applyFont="1" applyFill="1" applyBorder="1" applyAlignment="1">
      <alignment horizontal="center" vertical="center" wrapText="1"/>
      <protection/>
    </xf>
    <xf numFmtId="0" fontId="12" fillId="37" borderId="13" xfId="56" applyFont="1" applyFill="1" applyBorder="1" applyAlignment="1">
      <alignment horizontal="center" vertical="center" wrapText="1"/>
      <protection/>
    </xf>
    <xf numFmtId="0" fontId="10" fillId="37" borderId="13" xfId="56" applyFont="1" applyFill="1" applyBorder="1" applyAlignment="1">
      <alignment horizontal="center" vertical="center" wrapText="1"/>
      <protection/>
    </xf>
    <xf numFmtId="0" fontId="8" fillId="36" borderId="13" xfId="56" applyFont="1" applyFill="1" applyBorder="1" applyAlignment="1">
      <alignment horizontal="center" vertical="center" wrapText="1"/>
      <protection/>
    </xf>
    <xf numFmtId="0" fontId="12" fillId="36" borderId="13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2" fontId="16" fillId="38" borderId="13" xfId="56" applyNumberFormat="1" applyFont="1" applyFill="1" applyBorder="1" applyAlignment="1">
      <alignment horizontal="center" vertical="center" wrapText="1"/>
      <protection/>
    </xf>
    <xf numFmtId="49" fontId="16" fillId="40" borderId="13" xfId="0" applyNumberFormat="1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49" fontId="14" fillId="40" borderId="13" xfId="0" applyNumberFormat="1" applyFont="1" applyFill="1" applyBorder="1" applyAlignment="1">
      <alignment horizontal="center" vertical="center" wrapText="1"/>
    </xf>
    <xf numFmtId="2" fontId="108" fillId="39" borderId="13" xfId="56" applyNumberFormat="1" applyFont="1" applyFill="1" applyBorder="1" applyAlignment="1">
      <alignment horizontal="center" vertical="center" wrapText="1"/>
      <protection/>
    </xf>
    <xf numFmtId="0" fontId="109" fillId="0" borderId="13" xfId="0" applyFont="1" applyFill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2" fontId="23" fillId="0" borderId="14" xfId="56" applyNumberFormat="1" applyFont="1" applyFill="1" applyBorder="1" applyAlignment="1">
      <alignment horizontal="center" vertical="center" wrapText="1"/>
      <protection/>
    </xf>
    <xf numFmtId="176" fontId="10" fillId="36" borderId="13" xfId="56" applyNumberFormat="1" applyFont="1" applyFill="1" applyBorder="1" applyAlignment="1">
      <alignment horizontal="center" vertical="center" wrapText="1"/>
      <protection/>
    </xf>
    <xf numFmtId="176" fontId="10" fillId="0" borderId="13" xfId="56" applyNumberFormat="1" applyFont="1" applyFill="1" applyBorder="1" applyAlignment="1">
      <alignment horizontal="center" vertical="center" wrapText="1"/>
      <protection/>
    </xf>
    <xf numFmtId="176" fontId="10" fillId="37" borderId="13" xfId="56" applyNumberFormat="1" applyFont="1" applyFill="1" applyBorder="1" applyAlignment="1">
      <alignment horizontal="center" vertical="center" wrapText="1"/>
      <protection/>
    </xf>
    <xf numFmtId="176" fontId="10" fillId="3" borderId="13" xfId="56" applyNumberFormat="1" applyFont="1" applyFill="1" applyBorder="1" applyAlignment="1">
      <alignment horizontal="center" vertical="center" wrapText="1"/>
      <protection/>
    </xf>
    <xf numFmtId="2" fontId="109" fillId="0" borderId="13" xfId="0" applyNumberFormat="1" applyFont="1" applyBorder="1" applyAlignment="1">
      <alignment horizontal="center" vertical="center" wrapText="1"/>
    </xf>
    <xf numFmtId="2" fontId="111" fillId="0" borderId="13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" fontId="108" fillId="39" borderId="14" xfId="56" applyNumberFormat="1" applyFont="1" applyFill="1" applyBorder="1" applyAlignment="1">
      <alignment horizontal="center" vertical="center" wrapText="1"/>
      <protection/>
    </xf>
    <xf numFmtId="0" fontId="11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3" fillId="0" borderId="14" xfId="56" applyNumberFormat="1" applyFont="1" applyFill="1" applyBorder="1" applyAlignment="1">
      <alignment horizontal="center" vertical="center" wrapText="1"/>
      <protection/>
    </xf>
    <xf numFmtId="0" fontId="104" fillId="0" borderId="13" xfId="0" applyFont="1" applyBorder="1" applyAlignment="1">
      <alignment vertical="center" wrapText="1"/>
    </xf>
    <xf numFmtId="49" fontId="9" fillId="40" borderId="12" xfId="0" applyNumberFormat="1" applyFont="1" applyFill="1" applyBorder="1" applyAlignment="1">
      <alignment horizontal="center" vertical="center"/>
    </xf>
    <xf numFmtId="49" fontId="9" fillId="39" borderId="12" xfId="0" applyNumberFormat="1" applyFont="1" applyFill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 wrapText="1" shrinkToFit="1"/>
    </xf>
    <xf numFmtId="1" fontId="11" fillId="0" borderId="13" xfId="0" applyNumberFormat="1" applyFont="1" applyFill="1" applyBorder="1" applyAlignment="1">
      <alignment horizontal="center" vertical="center" wrapText="1"/>
    </xf>
    <xf numFmtId="49" fontId="9" fillId="4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0" fontId="14" fillId="5" borderId="13" xfId="0" applyNumberFormat="1" applyFont="1" applyFill="1" applyBorder="1" applyAlignment="1">
      <alignment horizontal="center" vertical="center" wrapText="1"/>
    </xf>
    <xf numFmtId="176" fontId="108" fillId="39" borderId="13" xfId="56" applyNumberFormat="1" applyFont="1" applyFill="1" applyBorder="1" applyAlignment="1">
      <alignment horizontal="center" vertical="center" wrapText="1"/>
      <protection/>
    </xf>
    <xf numFmtId="0" fontId="108" fillId="39" borderId="13" xfId="56" applyFont="1" applyFill="1" applyBorder="1" applyAlignment="1">
      <alignment horizontal="center" vertical="center" wrapText="1"/>
      <protection/>
    </xf>
    <xf numFmtId="2" fontId="114" fillId="0" borderId="13" xfId="56" applyNumberFormat="1" applyFont="1" applyFill="1" applyBorder="1" applyAlignment="1">
      <alignment horizontal="center" vertical="center" wrapText="1"/>
      <protection/>
    </xf>
    <xf numFmtId="176" fontId="115" fillId="39" borderId="13" xfId="56" applyNumberFormat="1" applyFont="1" applyFill="1" applyBorder="1" applyAlignment="1">
      <alignment horizontal="center" vertical="center" wrapText="1"/>
      <protection/>
    </xf>
    <xf numFmtId="0" fontId="115" fillId="39" borderId="13" xfId="56" applyFont="1" applyFill="1" applyBorder="1" applyAlignment="1">
      <alignment horizontal="center" vertical="center" wrapText="1"/>
      <protection/>
    </xf>
    <xf numFmtId="0" fontId="116" fillId="0" borderId="13" xfId="0" applyFont="1" applyBorder="1" applyAlignment="1">
      <alignment horizontal="center" vertical="center" wrapText="1"/>
    </xf>
    <xf numFmtId="0" fontId="30" fillId="0" borderId="13" xfId="59" applyFont="1" applyBorder="1" applyAlignment="1">
      <alignment horizontal="center" vertical="center" wrapText="1"/>
      <protection/>
    </xf>
    <xf numFmtId="0" fontId="117" fillId="41" borderId="13" xfId="0" applyFont="1" applyFill="1" applyBorder="1" applyAlignment="1">
      <alignment horizontal="center" vertical="center" wrapText="1"/>
    </xf>
    <xf numFmtId="176" fontId="118" fillId="41" borderId="13" xfId="59" applyNumberFormat="1" applyFont="1" applyFill="1" applyBorder="1" applyAlignment="1">
      <alignment horizontal="center" vertical="center"/>
      <protection/>
    </xf>
    <xf numFmtId="176" fontId="119" fillId="0" borderId="13" xfId="59" applyNumberFormat="1" applyFont="1" applyBorder="1" applyAlignment="1">
      <alignment horizontal="center" vertical="center"/>
      <protection/>
    </xf>
    <xf numFmtId="1" fontId="108" fillId="39" borderId="13" xfId="57" applyNumberFormat="1" applyFont="1" applyFill="1" applyBorder="1" applyAlignment="1">
      <alignment horizontal="center" vertical="center" wrapText="1"/>
      <protection/>
    </xf>
    <xf numFmtId="2" fontId="120" fillId="0" borderId="11" xfId="0" applyNumberFormat="1" applyFont="1" applyFill="1" applyBorder="1" applyAlignment="1">
      <alignment horizontal="center" vertical="center" wrapText="1"/>
    </xf>
    <xf numFmtId="0" fontId="121" fillId="0" borderId="13" xfId="0" applyFont="1" applyBorder="1" applyAlignment="1">
      <alignment vertical="center" wrapText="1"/>
    </xf>
    <xf numFmtId="2" fontId="31" fillId="0" borderId="13" xfId="56" applyNumberFormat="1" applyFont="1" applyFill="1" applyBorder="1" applyAlignment="1">
      <alignment horizontal="center" vertical="center" wrapText="1"/>
      <protection/>
    </xf>
    <xf numFmtId="2" fontId="122" fillId="0" borderId="13" xfId="56" applyNumberFormat="1" applyFont="1" applyFill="1" applyBorder="1" applyAlignment="1">
      <alignment horizontal="center" vertical="center" wrapText="1"/>
      <protection/>
    </xf>
    <xf numFmtId="0" fontId="112" fillId="0" borderId="13" xfId="59" applyFont="1" applyBorder="1" applyAlignment="1">
      <alignment horizontal="center" vertical="center" wrapText="1"/>
      <protection/>
    </xf>
    <xf numFmtId="2" fontId="123" fillId="0" borderId="13" xfId="59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119" fillId="0" borderId="13" xfId="59" applyFont="1" applyBorder="1" applyAlignment="1">
      <alignment horizontal="center" vertical="center" wrapText="1"/>
      <protection/>
    </xf>
    <xf numFmtId="2" fontId="109" fillId="0" borderId="13" xfId="59" applyNumberFormat="1" applyFont="1" applyBorder="1" applyAlignment="1">
      <alignment horizontal="center" vertical="center" wrapText="1"/>
      <protection/>
    </xf>
    <xf numFmtId="2" fontId="117" fillId="42" borderId="13" xfId="59" applyNumberFormat="1" applyFont="1" applyFill="1" applyBorder="1" applyAlignment="1">
      <alignment horizontal="center" vertical="center" wrapText="1"/>
      <protection/>
    </xf>
    <xf numFmtId="2" fontId="117" fillId="39" borderId="13" xfId="59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112" fillId="0" borderId="0" xfId="59" applyFont="1" applyBorder="1" applyAlignment="1">
      <alignment horizontal="center" vertical="center" wrapText="1"/>
      <protection/>
    </xf>
    <xf numFmtId="1" fontId="16" fillId="0" borderId="17" xfId="57" applyNumberFormat="1" applyFont="1" applyFill="1" applyBorder="1" applyAlignment="1">
      <alignment horizontal="center" vertical="center" wrapText="1"/>
      <protection/>
    </xf>
    <xf numFmtId="1" fontId="16" fillId="0" borderId="18" xfId="57" applyNumberFormat="1" applyFont="1" applyFill="1" applyBorder="1" applyAlignment="1">
      <alignment horizontal="center" vertical="center" wrapText="1"/>
      <protection/>
    </xf>
    <xf numFmtId="0" fontId="104" fillId="0" borderId="16" xfId="0" applyFont="1" applyBorder="1" applyAlignment="1">
      <alignment vertical="center" wrapText="1"/>
    </xf>
    <xf numFmtId="0" fontId="8" fillId="36" borderId="19" xfId="56" applyFont="1" applyFill="1" applyBorder="1" applyAlignment="1">
      <alignment horizontal="center" vertical="center" wrapText="1"/>
      <protection/>
    </xf>
    <xf numFmtId="0" fontId="12" fillId="36" borderId="20" xfId="56" applyFont="1" applyFill="1" applyBorder="1" applyAlignment="1">
      <alignment horizontal="center" vertical="center" wrapText="1"/>
      <protection/>
    </xf>
    <xf numFmtId="0" fontId="8" fillId="37" borderId="19" xfId="56" applyFont="1" applyFill="1" applyBorder="1" applyAlignment="1">
      <alignment horizontal="center" vertical="center" wrapText="1"/>
      <protection/>
    </xf>
    <xf numFmtId="0" fontId="12" fillId="37" borderId="20" xfId="56" applyFont="1" applyFill="1" applyBorder="1" applyAlignment="1">
      <alignment horizontal="center" vertical="center" wrapText="1"/>
      <protection/>
    </xf>
    <xf numFmtId="0" fontId="12" fillId="3" borderId="20" xfId="56" applyFont="1" applyFill="1" applyBorder="1" applyAlignment="1">
      <alignment horizontal="center" vertical="center" wrapText="1"/>
      <protection/>
    </xf>
    <xf numFmtId="1" fontId="108" fillId="39" borderId="17" xfId="57" applyNumberFormat="1" applyFont="1" applyFill="1" applyBorder="1" applyAlignment="1">
      <alignment horizontal="center" vertical="center" wrapText="1"/>
      <protection/>
    </xf>
    <xf numFmtId="0" fontId="14" fillId="36" borderId="21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7" borderId="23" xfId="57" applyFont="1" applyFill="1" applyBorder="1" applyAlignment="1">
      <alignment horizontal="center" vertical="center" wrapText="1"/>
      <protection/>
    </xf>
    <xf numFmtId="0" fontId="14" fillId="37" borderId="24" xfId="57" applyFont="1" applyFill="1" applyBorder="1" applyAlignment="1">
      <alignment horizontal="center" vertical="center" wrapText="1"/>
      <protection/>
    </xf>
    <xf numFmtId="0" fontId="8" fillId="38" borderId="19" xfId="56" applyFont="1" applyFill="1" applyBorder="1" applyAlignment="1">
      <alignment horizontal="center" vertical="center" wrapText="1"/>
      <protection/>
    </xf>
    <xf numFmtId="0" fontId="14" fillId="38" borderId="23" xfId="57" applyFont="1" applyFill="1" applyBorder="1" applyAlignment="1">
      <alignment horizontal="center" vertical="center" wrapText="1"/>
      <protection/>
    </xf>
    <xf numFmtId="0" fontId="14" fillId="38" borderId="24" xfId="57" applyFont="1" applyFill="1" applyBorder="1" applyAlignment="1">
      <alignment horizontal="center" vertical="center" wrapText="1"/>
      <protection/>
    </xf>
    <xf numFmtId="2" fontId="9" fillId="43" borderId="25" xfId="57" applyNumberFormat="1" applyFont="1" applyFill="1" applyBorder="1" applyAlignment="1">
      <alignment horizontal="center" vertical="center" wrapText="1"/>
      <protection/>
    </xf>
    <xf numFmtId="2" fontId="9" fillId="43" borderId="26" xfId="57" applyNumberFormat="1" applyFont="1" applyFill="1" applyBorder="1" applyAlignment="1">
      <alignment horizontal="center" vertical="center" wrapText="1"/>
      <protection/>
    </xf>
    <xf numFmtId="2" fontId="9" fillId="44" borderId="25" xfId="57" applyNumberFormat="1" applyFont="1" applyFill="1" applyBorder="1" applyAlignment="1">
      <alignment horizontal="center" vertical="center" wrapText="1"/>
      <protection/>
    </xf>
    <xf numFmtId="2" fontId="9" fillId="44" borderId="26" xfId="57" applyNumberFormat="1" applyFont="1" applyFill="1" applyBorder="1" applyAlignment="1">
      <alignment horizontal="center" vertical="center" wrapText="1"/>
      <protection/>
    </xf>
    <xf numFmtId="2" fontId="9" fillId="45" borderId="25" xfId="57" applyNumberFormat="1" applyFont="1" applyFill="1" applyBorder="1" applyAlignment="1">
      <alignment horizontal="center" vertical="center" wrapText="1"/>
      <protection/>
    </xf>
    <xf numFmtId="2" fontId="9" fillId="45" borderId="26" xfId="57" applyNumberFormat="1" applyFont="1" applyFill="1" applyBorder="1" applyAlignment="1">
      <alignment horizontal="center" vertical="center" wrapText="1"/>
      <protection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6" fillId="37" borderId="23" xfId="57" applyFont="1" applyFill="1" applyBorder="1" applyAlignment="1">
      <alignment horizontal="center" vertical="center" wrapText="1"/>
      <protection/>
    </xf>
    <xf numFmtId="0" fontId="16" fillId="37" borderId="24" xfId="57" applyFont="1" applyFill="1" applyBorder="1" applyAlignment="1">
      <alignment horizontal="center" vertical="center" wrapText="1"/>
      <protection/>
    </xf>
    <xf numFmtId="0" fontId="16" fillId="38" borderId="23" xfId="57" applyFont="1" applyFill="1" applyBorder="1" applyAlignment="1">
      <alignment horizontal="center" vertical="center" wrapText="1"/>
      <protection/>
    </xf>
    <xf numFmtId="0" fontId="16" fillId="38" borderId="24" xfId="57" applyFont="1" applyFill="1" applyBorder="1" applyAlignment="1">
      <alignment horizontal="center" vertical="center" wrapText="1"/>
      <protection/>
    </xf>
    <xf numFmtId="0" fontId="16" fillId="36" borderId="19" xfId="0" applyFont="1" applyFill="1" applyBorder="1" applyAlignment="1">
      <alignment horizontal="center" vertical="center" wrapText="1"/>
    </xf>
    <xf numFmtId="2" fontId="9" fillId="45" borderId="20" xfId="57" applyNumberFormat="1" applyFont="1" applyFill="1" applyBorder="1" applyAlignment="1">
      <alignment horizontal="center" vertical="center" wrapText="1"/>
      <protection/>
    </xf>
    <xf numFmtId="0" fontId="16" fillId="36" borderId="27" xfId="0" applyFont="1" applyFill="1" applyBorder="1" applyAlignment="1">
      <alignment horizontal="center" vertical="center" wrapText="1"/>
    </xf>
    <xf numFmtId="2" fontId="9" fillId="45" borderId="28" xfId="57" applyNumberFormat="1" applyFont="1" applyFill="1" applyBorder="1" applyAlignment="1">
      <alignment horizontal="center" vertical="center" wrapText="1"/>
      <protection/>
    </xf>
    <xf numFmtId="0" fontId="16" fillId="37" borderId="19" xfId="57" applyFont="1" applyFill="1" applyBorder="1" applyAlignment="1">
      <alignment horizontal="center" vertical="center" wrapText="1"/>
      <protection/>
    </xf>
    <xf numFmtId="2" fontId="9" fillId="37" borderId="20" xfId="57" applyNumberFormat="1" applyFont="1" applyFill="1" applyBorder="1" applyAlignment="1">
      <alignment horizontal="center" vertical="center" wrapText="1"/>
      <protection/>
    </xf>
    <xf numFmtId="2" fontId="9" fillId="44" borderId="20" xfId="57" applyNumberFormat="1" applyFont="1" applyFill="1" applyBorder="1" applyAlignment="1">
      <alignment horizontal="center" vertical="center" wrapText="1"/>
      <protection/>
    </xf>
    <xf numFmtId="0" fontId="16" fillId="37" borderId="27" xfId="57" applyFont="1" applyFill="1" applyBorder="1" applyAlignment="1">
      <alignment horizontal="center" vertical="center" wrapText="1"/>
      <protection/>
    </xf>
    <xf numFmtId="2" fontId="9" fillId="44" borderId="28" xfId="57" applyNumberFormat="1" applyFont="1" applyFill="1" applyBorder="1" applyAlignment="1">
      <alignment horizontal="center" vertical="center" wrapText="1"/>
      <protection/>
    </xf>
    <xf numFmtId="0" fontId="16" fillId="38" borderId="19" xfId="57" applyFont="1" applyFill="1" applyBorder="1" applyAlignment="1">
      <alignment horizontal="center" vertical="center" wrapText="1"/>
      <protection/>
    </xf>
    <xf numFmtId="2" fontId="9" fillId="38" borderId="20" xfId="57" applyNumberFormat="1" applyFont="1" applyFill="1" applyBorder="1" applyAlignment="1">
      <alignment horizontal="center" vertical="center" wrapText="1"/>
      <protection/>
    </xf>
    <xf numFmtId="2" fontId="9" fillId="43" borderId="20" xfId="57" applyNumberFormat="1" applyFont="1" applyFill="1" applyBorder="1" applyAlignment="1">
      <alignment horizontal="center" vertical="center" wrapText="1"/>
      <protection/>
    </xf>
    <xf numFmtId="0" fontId="16" fillId="38" borderId="27" xfId="57" applyFont="1" applyFill="1" applyBorder="1" applyAlignment="1">
      <alignment horizontal="center" vertical="center" wrapText="1"/>
      <protection/>
    </xf>
    <xf numFmtId="2" fontId="9" fillId="38" borderId="28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49" fontId="16" fillId="40" borderId="12" xfId="0" applyNumberFormat="1" applyFont="1" applyFill="1" applyBorder="1" applyAlignment="1">
      <alignment horizontal="center" vertical="center" wrapText="1"/>
    </xf>
    <xf numFmtId="0" fontId="124" fillId="0" borderId="13" xfId="0" applyFont="1" applyBorder="1" applyAlignment="1">
      <alignment horizontal="left" vertical="center" wrapText="1"/>
    </xf>
    <xf numFmtId="2" fontId="107" fillId="0" borderId="13" xfId="0" applyNumberFormat="1" applyFont="1" applyBorder="1" applyAlignment="1">
      <alignment horizontal="center" vertical="center" wrapText="1"/>
    </xf>
    <xf numFmtId="0" fontId="115" fillId="42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left" vertical="center" wrapText="1"/>
    </xf>
    <xf numFmtId="0" fontId="121" fillId="0" borderId="13" xfId="0" applyFont="1" applyBorder="1" applyAlignment="1">
      <alignment horizontal="left" vertical="center" wrapText="1"/>
    </xf>
    <xf numFmtId="0" fontId="11" fillId="0" borderId="12" xfId="57" applyFont="1" applyBorder="1" applyAlignment="1">
      <alignment horizontal="center" vertical="center" wrapText="1"/>
      <protection/>
    </xf>
    <xf numFmtId="0" fontId="108" fillId="39" borderId="15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46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4" fillId="47" borderId="12" xfId="0" applyFont="1" applyFill="1" applyBorder="1" applyAlignment="1">
      <alignment horizontal="center" vertical="center" wrapText="1"/>
    </xf>
    <xf numFmtId="0" fontId="17" fillId="21" borderId="13" xfId="0" applyFont="1" applyFill="1" applyBorder="1" applyAlignment="1">
      <alignment horizontal="center" vertical="center" wrapText="1"/>
    </xf>
    <xf numFmtId="0" fontId="125" fillId="48" borderId="12" xfId="0" applyFont="1" applyFill="1" applyBorder="1" applyAlignment="1">
      <alignment horizontal="center" vertical="center" wrapText="1"/>
    </xf>
    <xf numFmtId="0" fontId="102" fillId="9" borderId="13" xfId="0" applyFont="1" applyFill="1" applyBorder="1" applyAlignment="1">
      <alignment horizontal="center" vertical="center" wrapText="1"/>
    </xf>
    <xf numFmtId="0" fontId="14" fillId="49" borderId="12" xfId="0" applyFont="1" applyFill="1" applyBorder="1" applyAlignment="1">
      <alignment horizontal="center" vertical="center" wrapText="1"/>
    </xf>
    <xf numFmtId="0" fontId="108" fillId="50" borderId="11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15" fillId="41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8" fillId="51" borderId="11" xfId="0" applyFont="1" applyFill="1" applyBorder="1" applyAlignment="1">
      <alignment horizontal="center" vertical="center" wrapText="1"/>
    </xf>
    <xf numFmtId="0" fontId="115" fillId="51" borderId="13" xfId="0" applyFont="1" applyFill="1" applyBorder="1" applyAlignment="1">
      <alignment horizontal="center" vertical="center" wrapText="1"/>
    </xf>
    <xf numFmtId="0" fontId="108" fillId="52" borderId="11" xfId="0" applyFont="1" applyFill="1" applyBorder="1" applyAlignment="1">
      <alignment horizontal="center" vertical="center" wrapText="1"/>
    </xf>
    <xf numFmtId="0" fontId="115" fillId="52" borderId="13" xfId="0" applyFont="1" applyFill="1" applyBorder="1" applyAlignment="1">
      <alignment horizontal="center" vertical="center" wrapText="1"/>
    </xf>
    <xf numFmtId="14" fontId="104" fillId="0" borderId="13" xfId="53" applyNumberFormat="1" applyFont="1" applyBorder="1" applyAlignment="1">
      <alignment horizontal="center" vertical="center" wrapText="1"/>
      <protection/>
    </xf>
    <xf numFmtId="0" fontId="126" fillId="39" borderId="22" xfId="0" applyFont="1" applyFill="1" applyBorder="1" applyAlignment="1">
      <alignment horizontal="center" vertical="center" wrapText="1"/>
    </xf>
    <xf numFmtId="0" fontId="126" fillId="39" borderId="30" xfId="0" applyFont="1" applyFill="1" applyBorder="1" applyAlignment="1">
      <alignment horizontal="center" vertical="center" wrapText="1"/>
    </xf>
    <xf numFmtId="1" fontId="16" fillId="0" borderId="31" xfId="57" applyNumberFormat="1" applyFont="1" applyFill="1" applyBorder="1" applyAlignment="1">
      <alignment horizontal="center" vertical="center" wrapText="1"/>
      <protection/>
    </xf>
    <xf numFmtId="1" fontId="108" fillId="39" borderId="31" xfId="57" applyNumberFormat="1" applyFont="1" applyFill="1" applyBorder="1" applyAlignment="1">
      <alignment horizontal="center" vertical="center" wrapText="1"/>
      <protection/>
    </xf>
    <xf numFmtId="0" fontId="14" fillId="36" borderId="19" xfId="0" applyFont="1" applyFill="1" applyBorder="1" applyAlignment="1">
      <alignment horizontal="center" vertical="center" wrapText="1"/>
    </xf>
    <xf numFmtId="2" fontId="14" fillId="45" borderId="20" xfId="57" applyNumberFormat="1" applyFont="1" applyFill="1" applyBorder="1" applyAlignment="1">
      <alignment horizontal="center" vertical="center" wrapText="1"/>
      <protection/>
    </xf>
    <xf numFmtId="0" fontId="14" fillId="36" borderId="27" xfId="0" applyFont="1" applyFill="1" applyBorder="1" applyAlignment="1">
      <alignment horizontal="center" vertical="center" wrapText="1"/>
    </xf>
    <xf numFmtId="2" fontId="14" fillId="45" borderId="28" xfId="57" applyNumberFormat="1" applyFont="1" applyFill="1" applyBorder="1" applyAlignment="1">
      <alignment horizontal="center" vertical="center" wrapText="1"/>
      <protection/>
    </xf>
    <xf numFmtId="0" fontId="14" fillId="37" borderId="19" xfId="57" applyFont="1" applyFill="1" applyBorder="1" applyAlignment="1">
      <alignment horizontal="center" vertical="center" wrapText="1"/>
      <protection/>
    </xf>
    <xf numFmtId="2" fontId="14" fillId="44" borderId="20" xfId="57" applyNumberFormat="1" applyFont="1" applyFill="1" applyBorder="1" applyAlignment="1">
      <alignment horizontal="center" vertical="center" wrapText="1"/>
      <protection/>
    </xf>
    <xf numFmtId="0" fontId="14" fillId="37" borderId="27" xfId="57" applyFont="1" applyFill="1" applyBorder="1" applyAlignment="1">
      <alignment horizontal="center" vertical="center" wrapText="1"/>
      <protection/>
    </xf>
    <xf numFmtId="2" fontId="14" fillId="44" borderId="28" xfId="57" applyNumberFormat="1" applyFont="1" applyFill="1" applyBorder="1" applyAlignment="1">
      <alignment horizontal="center" vertical="center" wrapText="1"/>
      <protection/>
    </xf>
    <xf numFmtId="0" fontId="12" fillId="38" borderId="20" xfId="56" applyFont="1" applyFill="1" applyBorder="1" applyAlignment="1">
      <alignment horizontal="center" vertical="center" wrapText="1"/>
      <protection/>
    </xf>
    <xf numFmtId="0" fontId="14" fillId="38" borderId="19" xfId="57" applyFont="1" applyFill="1" applyBorder="1" applyAlignment="1">
      <alignment horizontal="center" vertical="center" wrapText="1"/>
      <protection/>
    </xf>
    <xf numFmtId="2" fontId="14" fillId="43" borderId="20" xfId="57" applyNumberFormat="1" applyFont="1" applyFill="1" applyBorder="1" applyAlignment="1">
      <alignment horizontal="center" vertical="center" wrapText="1"/>
      <protection/>
    </xf>
    <xf numFmtId="0" fontId="14" fillId="38" borderId="27" xfId="57" applyFont="1" applyFill="1" applyBorder="1" applyAlignment="1">
      <alignment horizontal="center" vertical="center" wrapText="1"/>
      <protection/>
    </xf>
    <xf numFmtId="2" fontId="14" fillId="43" borderId="28" xfId="57" applyNumberFormat="1" applyFont="1" applyFill="1" applyBorder="1" applyAlignment="1">
      <alignment horizontal="center" vertical="center" wrapText="1"/>
      <protection/>
    </xf>
    <xf numFmtId="0" fontId="104" fillId="0" borderId="14" xfId="0" applyFont="1" applyBorder="1" applyAlignment="1">
      <alignment vertical="center" wrapText="1"/>
    </xf>
    <xf numFmtId="2" fontId="16" fillId="53" borderId="13" xfId="0" applyNumberFormat="1" applyFont="1" applyFill="1" applyBorder="1" applyAlignment="1">
      <alignment horizontal="center" vertical="center" wrapText="1"/>
    </xf>
    <xf numFmtId="2" fontId="16" fillId="53" borderId="11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 shrinkToFi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 shrinkToFi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1" xfId="0" applyNumberFormat="1" applyFont="1" applyFill="1" applyBorder="1" applyAlignment="1">
      <alignment horizontal="center" vertical="center" wrapText="1"/>
    </xf>
    <xf numFmtId="49" fontId="14" fillId="40" borderId="12" xfId="0" applyNumberFormat="1" applyFont="1" applyFill="1" applyBorder="1" applyAlignment="1">
      <alignment horizontal="center" vertical="center" wrapText="1"/>
    </xf>
    <xf numFmtId="0" fontId="115" fillId="54" borderId="13" xfId="0" applyFont="1" applyFill="1" applyBorder="1" applyAlignment="1">
      <alignment horizontal="center" vertical="center" wrapText="1"/>
    </xf>
    <xf numFmtId="0" fontId="126" fillId="54" borderId="13" xfId="0" applyFont="1" applyFill="1" applyBorder="1" applyAlignment="1">
      <alignment horizontal="center" vertical="center" wrapText="1"/>
    </xf>
    <xf numFmtId="0" fontId="126" fillId="51" borderId="13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08" fillId="54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5" fillId="40" borderId="11" xfId="0" applyNumberFormat="1" applyFont="1" applyFill="1" applyBorder="1" applyAlignment="1">
      <alignment horizontal="center" vertical="center" wrapText="1"/>
    </xf>
    <xf numFmtId="49" fontId="15" fillId="40" borderId="13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" fontId="10" fillId="0" borderId="24" xfId="57" applyNumberFormat="1" applyFont="1" applyFill="1" applyBorder="1" applyAlignment="1">
      <alignment horizontal="center" vertical="center" wrapText="1"/>
      <protection/>
    </xf>
    <xf numFmtId="2" fontId="10" fillId="0" borderId="26" xfId="57" applyNumberFormat="1" applyFont="1" applyFill="1" applyBorder="1" applyAlignment="1">
      <alignment horizontal="center" vertical="center" wrapText="1"/>
      <protection/>
    </xf>
    <xf numFmtId="1" fontId="31" fillId="0" borderId="32" xfId="57" applyNumberFormat="1" applyFont="1" applyFill="1" applyBorder="1" applyAlignment="1">
      <alignment horizontal="center" vertical="center" wrapText="1"/>
      <protection/>
    </xf>
    <xf numFmtId="0" fontId="121" fillId="0" borderId="13" xfId="56" applyFont="1" applyFill="1" applyBorder="1" applyAlignment="1">
      <alignment horizontal="left" vertical="center" wrapText="1"/>
      <protection/>
    </xf>
    <xf numFmtId="0" fontId="11" fillId="0" borderId="13" xfId="56" applyFont="1" applyFill="1" applyBorder="1" applyAlignment="1">
      <alignment horizontal="left" vertical="center" wrapText="1"/>
      <protection/>
    </xf>
    <xf numFmtId="1" fontId="16" fillId="0" borderId="11" xfId="0" applyNumberFormat="1" applyFont="1" applyFill="1" applyBorder="1" applyAlignment="1">
      <alignment horizontal="center" vertical="center" wrapText="1"/>
    </xf>
    <xf numFmtId="49" fontId="14" fillId="39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39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55" borderId="11" xfId="53" applyFont="1" applyFill="1" applyBorder="1" applyAlignment="1">
      <alignment horizontal="center" vertical="center" wrapText="1"/>
      <protection/>
    </xf>
    <xf numFmtId="0" fontId="12" fillId="55" borderId="11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2" fontId="17" fillId="33" borderId="11" xfId="53" applyNumberFormat="1" applyFont="1" applyFill="1" applyBorder="1" applyAlignment="1">
      <alignment horizontal="center" vertical="center" wrapText="1"/>
      <protection/>
    </xf>
    <xf numFmtId="2" fontId="13" fillId="56" borderId="11" xfId="53" applyNumberFormat="1" applyFont="1" applyFill="1" applyBorder="1" applyAlignment="1">
      <alignment horizontal="center" vertical="center" wrapText="1"/>
      <protection/>
    </xf>
    <xf numFmtId="49" fontId="9" fillId="4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shrinkToFit="1"/>
    </xf>
    <xf numFmtId="0" fontId="10" fillId="55" borderId="11" xfId="53" applyFont="1" applyFill="1" applyBorder="1" applyAlignment="1">
      <alignment horizontal="center" vertical="center" wrapText="1"/>
      <protection/>
    </xf>
    <xf numFmtId="2" fontId="40" fillId="57" borderId="11" xfId="53" applyNumberFormat="1" applyFont="1" applyFill="1" applyBorder="1" applyAlignment="1">
      <alignment horizontal="center" vertical="center" wrapText="1"/>
      <protection/>
    </xf>
    <xf numFmtId="2" fontId="32" fillId="0" borderId="11" xfId="53" applyNumberFormat="1" applyFont="1" applyBorder="1" applyAlignment="1">
      <alignment horizontal="center" vertical="center" wrapText="1"/>
      <protection/>
    </xf>
    <xf numFmtId="0" fontId="109" fillId="0" borderId="11" xfId="0" applyFont="1" applyBorder="1" applyAlignment="1">
      <alignment horizontal="left" vertical="center" wrapText="1" shrinkToFit="1"/>
    </xf>
    <xf numFmtId="0" fontId="18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2" fontId="115" fillId="58" borderId="11" xfId="53" applyNumberFormat="1" applyFont="1" applyFill="1" applyBorder="1" applyAlignment="1">
      <alignment horizontal="center" vertical="center" wrapText="1"/>
      <protection/>
    </xf>
    <xf numFmtId="2" fontId="108" fillId="58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0" fillId="0" borderId="11" xfId="53" applyFont="1" applyBorder="1" applyAlignment="1">
      <alignment horizontal="center" vertical="center" wrapText="1"/>
      <protection/>
    </xf>
    <xf numFmtId="2" fontId="40" fillId="0" borderId="11" xfId="53" applyNumberFormat="1" applyFont="1" applyBorder="1" applyAlignment="1">
      <alignment horizontal="center" vertical="center" wrapText="1"/>
      <protection/>
    </xf>
    <xf numFmtId="2" fontId="16" fillId="0" borderId="11" xfId="53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49" fontId="14" fillId="59" borderId="11" xfId="0" applyNumberFormat="1" applyFont="1" applyFill="1" applyBorder="1" applyAlignment="1">
      <alignment horizontal="center" vertical="center" wrapText="1"/>
    </xf>
    <xf numFmtId="0" fontId="18" fillId="0" borderId="0" xfId="53" applyFont="1" applyAlignment="1">
      <alignment horizontal="center" vertical="center"/>
      <protection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60" borderId="11" xfId="53" applyFont="1" applyFill="1" applyBorder="1" applyAlignment="1">
      <alignment horizontal="center" vertical="center" wrapText="1"/>
      <protection/>
    </xf>
    <xf numFmtId="0" fontId="12" fillId="60" borderId="11" xfId="53" applyFont="1" applyFill="1" applyBorder="1" applyAlignment="1">
      <alignment horizontal="center" vertical="center" wrapText="1"/>
      <protection/>
    </xf>
    <xf numFmtId="0" fontId="8" fillId="61" borderId="11" xfId="53" applyFont="1" applyFill="1" applyBorder="1" applyAlignment="1">
      <alignment horizontal="center" vertical="center" wrapText="1"/>
      <protection/>
    </xf>
    <xf numFmtId="0" fontId="12" fillId="61" borderId="11" xfId="53" applyFont="1" applyFill="1" applyBorder="1" applyAlignment="1">
      <alignment horizontal="center" vertical="center" wrapText="1"/>
      <protection/>
    </xf>
    <xf numFmtId="0" fontId="8" fillId="62" borderId="11" xfId="53" applyFont="1" applyFill="1" applyBorder="1" applyAlignment="1">
      <alignment horizontal="center" vertical="center" wrapText="1"/>
      <protection/>
    </xf>
    <xf numFmtId="0" fontId="12" fillId="62" borderId="11" xfId="53" applyFont="1" applyFill="1" applyBorder="1" applyAlignment="1">
      <alignment horizontal="center" vertical="center" wrapText="1"/>
      <protection/>
    </xf>
    <xf numFmtId="2" fontId="14" fillId="33" borderId="11" xfId="53" applyNumberFormat="1" applyFont="1" applyFill="1" applyBorder="1" applyAlignment="1">
      <alignment horizontal="center" vertical="center" wrapText="1"/>
      <protection/>
    </xf>
    <xf numFmtId="2" fontId="16" fillId="60" borderId="11" xfId="53" applyNumberFormat="1" applyFont="1" applyFill="1" applyBorder="1" applyAlignment="1">
      <alignment horizontal="center" vertical="center" wrapText="1"/>
      <protection/>
    </xf>
    <xf numFmtId="0" fontId="10" fillId="61" borderId="11" xfId="53" applyFont="1" applyFill="1" applyBorder="1" applyAlignment="1">
      <alignment horizontal="center" vertical="center" wrapText="1"/>
      <protection/>
    </xf>
    <xf numFmtId="2" fontId="16" fillId="61" borderId="11" xfId="53" applyNumberFormat="1" applyFont="1" applyFill="1" applyBorder="1" applyAlignment="1">
      <alignment horizontal="center" vertical="center" wrapText="1"/>
      <protection/>
    </xf>
    <xf numFmtId="0" fontId="10" fillId="62" borderId="11" xfId="53" applyFont="1" applyFill="1" applyBorder="1" applyAlignment="1">
      <alignment horizontal="center" vertical="center" wrapText="1"/>
      <protection/>
    </xf>
    <xf numFmtId="2" fontId="16" fillId="63" borderId="11" xfId="53" applyNumberFormat="1" applyFont="1" applyFill="1" applyBorder="1" applyAlignment="1">
      <alignment horizontal="center" vertical="center" wrapText="1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2" fontId="108" fillId="39" borderId="11" xfId="53" applyNumberFormat="1" applyFont="1" applyFill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left" vertical="center" wrapText="1"/>
      <protection/>
    </xf>
    <xf numFmtId="0" fontId="11" fillId="0" borderId="33" xfId="56" applyFont="1" applyFill="1" applyBorder="1" applyAlignment="1">
      <alignment horizontal="center" vertical="center" wrapText="1"/>
      <protection/>
    </xf>
    <xf numFmtId="0" fontId="17" fillId="0" borderId="33" xfId="0" applyFont="1" applyFill="1" applyBorder="1" applyAlignment="1">
      <alignment horizontal="center" vertical="center" wrapText="1"/>
    </xf>
    <xf numFmtId="0" fontId="11" fillId="7" borderId="34" xfId="0" applyNumberFormat="1" applyFont="1" applyFill="1" applyBorder="1" applyAlignment="1">
      <alignment horizontal="center" vertical="center" wrapText="1"/>
    </xf>
    <xf numFmtId="2" fontId="17" fillId="0" borderId="35" xfId="56" applyNumberFormat="1" applyFont="1" applyFill="1" applyBorder="1" applyAlignment="1">
      <alignment horizontal="center" vertical="center" wrapText="1"/>
      <protection/>
    </xf>
    <xf numFmtId="2" fontId="13" fillId="35" borderId="33" xfId="56" applyNumberFormat="1" applyFont="1" applyFill="1" applyBorder="1" applyAlignment="1">
      <alignment vertical="center" wrapText="1"/>
      <protection/>
    </xf>
    <xf numFmtId="0" fontId="104" fillId="0" borderId="33" xfId="0" applyFont="1" applyBorder="1" applyAlignment="1">
      <alignment horizontal="center" vertical="center" wrapText="1"/>
    </xf>
    <xf numFmtId="2" fontId="13" fillId="35" borderId="33" xfId="56" applyNumberFormat="1" applyFont="1" applyFill="1" applyBorder="1" applyAlignment="1">
      <alignment horizontal="center" vertical="center" wrapText="1"/>
      <protection/>
    </xf>
    <xf numFmtId="176" fontId="10" fillId="36" borderId="33" xfId="56" applyNumberFormat="1" applyFont="1" applyFill="1" applyBorder="1" applyAlignment="1">
      <alignment horizontal="center" vertical="center" wrapText="1"/>
      <protection/>
    </xf>
    <xf numFmtId="0" fontId="10" fillId="36" borderId="33" xfId="56" applyFont="1" applyFill="1" applyBorder="1" applyAlignment="1">
      <alignment horizontal="center" vertical="center" wrapText="1"/>
      <protection/>
    </xf>
    <xf numFmtId="2" fontId="16" fillId="36" borderId="33" xfId="56" applyNumberFormat="1" applyFont="1" applyFill="1" applyBorder="1" applyAlignment="1">
      <alignment horizontal="center" vertical="center" wrapText="1"/>
      <protection/>
    </xf>
    <xf numFmtId="0" fontId="10" fillId="0" borderId="33" xfId="56" applyFont="1" applyFill="1" applyBorder="1" applyAlignment="1">
      <alignment horizontal="center" vertical="center" wrapText="1"/>
      <protection/>
    </xf>
    <xf numFmtId="176" fontId="10" fillId="3" borderId="33" xfId="56" applyNumberFormat="1" applyFont="1" applyFill="1" applyBorder="1" applyAlignment="1">
      <alignment horizontal="center" vertical="center" wrapText="1"/>
      <protection/>
    </xf>
    <xf numFmtId="0" fontId="10" fillId="38" borderId="33" xfId="56" applyFont="1" applyFill="1" applyBorder="1" applyAlignment="1">
      <alignment horizontal="center" vertical="center" wrapText="1"/>
      <protection/>
    </xf>
    <xf numFmtId="2" fontId="16" fillId="38" borderId="33" xfId="56" applyNumberFormat="1" applyFont="1" applyFill="1" applyBorder="1" applyAlignment="1">
      <alignment horizontal="center" vertical="center" wrapText="1"/>
      <protection/>
    </xf>
    <xf numFmtId="2" fontId="17" fillId="34" borderId="33" xfId="56" applyNumberFormat="1" applyFont="1" applyFill="1" applyBorder="1" applyAlignment="1">
      <alignment horizontal="center" vertical="center" wrapText="1"/>
      <protection/>
    </xf>
    <xf numFmtId="2" fontId="10" fillId="0" borderId="33" xfId="56" applyNumberFormat="1" applyFont="1" applyFill="1" applyBorder="1" applyAlignment="1">
      <alignment horizontal="center" vertical="center" wrapText="1"/>
      <protection/>
    </xf>
    <xf numFmtId="2" fontId="17" fillId="0" borderId="33" xfId="56" applyNumberFormat="1" applyFont="1" applyFill="1" applyBorder="1" applyAlignment="1">
      <alignment horizontal="center" vertical="center" wrapText="1"/>
      <protection/>
    </xf>
    <xf numFmtId="0" fontId="11" fillId="0" borderId="3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 shrinkToFit="1"/>
    </xf>
    <xf numFmtId="176" fontId="10" fillId="0" borderId="11" xfId="53" applyNumberFormat="1" applyFont="1" applyBorder="1" applyAlignment="1">
      <alignment horizontal="center" vertical="center" wrapText="1"/>
      <protection/>
    </xf>
    <xf numFmtId="176" fontId="38" fillId="64" borderId="11" xfId="53" applyNumberFormat="1" applyFont="1" applyFill="1" applyBorder="1" applyAlignment="1">
      <alignment horizontal="center" vertical="center" wrapText="1"/>
      <protection/>
    </xf>
    <xf numFmtId="1" fontId="38" fillId="64" borderId="11" xfId="53" applyNumberFormat="1" applyFont="1" applyFill="1" applyBorder="1" applyAlignment="1">
      <alignment horizontal="center" vertical="center" wrapText="1"/>
      <protection/>
    </xf>
    <xf numFmtId="176" fontId="10" fillId="61" borderId="11" xfId="53" applyNumberFormat="1" applyFont="1" applyFill="1" applyBorder="1" applyAlignment="1">
      <alignment horizontal="center" vertical="center" wrapText="1"/>
      <protection/>
    </xf>
    <xf numFmtId="176" fontId="10" fillId="62" borderId="11" xfId="53" applyNumberFormat="1" applyFont="1" applyFill="1" applyBorder="1" applyAlignment="1">
      <alignment horizontal="center" vertical="center" wrapText="1"/>
      <protection/>
    </xf>
    <xf numFmtId="176" fontId="108" fillId="39" borderId="11" xfId="53" applyNumberFormat="1" applyFont="1" applyFill="1" applyBorder="1" applyAlignment="1">
      <alignment horizontal="center" vertical="center" wrapText="1"/>
      <protection/>
    </xf>
    <xf numFmtId="1" fontId="108" fillId="39" borderId="11" xfId="53" applyNumberFormat="1" applyFont="1" applyFill="1" applyBorder="1" applyAlignment="1">
      <alignment horizontal="center" vertical="center" wrapText="1"/>
      <protection/>
    </xf>
    <xf numFmtId="0" fontId="114" fillId="0" borderId="11" xfId="0" applyFont="1" applyBorder="1" applyAlignment="1">
      <alignment horizontal="left" vertical="center" wrapText="1" shrinkToFit="1"/>
    </xf>
    <xf numFmtId="0" fontId="8" fillId="0" borderId="11" xfId="54" applyFont="1" applyBorder="1" applyAlignment="1">
      <alignment horizontal="left" vertical="center" wrapText="1"/>
      <protection/>
    </xf>
    <xf numFmtId="2" fontId="8" fillId="0" borderId="13" xfId="56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left" vertical="center" wrapText="1"/>
    </xf>
    <xf numFmtId="2" fontId="11" fillId="35" borderId="13" xfId="56" applyNumberFormat="1" applyFont="1" applyFill="1" applyBorder="1" applyAlignment="1">
      <alignment vertical="center" wrapText="1"/>
      <protection/>
    </xf>
    <xf numFmtId="2" fontId="11" fillId="35" borderId="33" xfId="56" applyNumberFormat="1" applyFont="1" applyFill="1" applyBorder="1" applyAlignment="1">
      <alignment vertical="center" wrapText="1"/>
      <protection/>
    </xf>
    <xf numFmtId="0" fontId="43" fillId="65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left" vertical="center" shrinkToFit="1"/>
    </xf>
    <xf numFmtId="0" fontId="43" fillId="66" borderId="13" xfId="0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67" borderId="13" xfId="0" applyFont="1" applyFill="1" applyBorder="1" applyAlignment="1">
      <alignment horizontal="center" vertical="center" wrapText="1"/>
    </xf>
    <xf numFmtId="0" fontId="14" fillId="68" borderId="11" xfId="0" applyFont="1" applyFill="1" applyBorder="1" applyAlignment="1">
      <alignment horizontal="center" vertical="center" wrapText="1"/>
    </xf>
    <xf numFmtId="0" fontId="11" fillId="0" borderId="11" xfId="54" applyFont="1" applyBorder="1" applyAlignment="1">
      <alignment horizontal="left" vertical="center" wrapText="1"/>
      <protection/>
    </xf>
    <xf numFmtId="0" fontId="115" fillId="39" borderId="15" xfId="0" applyFont="1" applyFill="1" applyBorder="1" applyAlignment="1">
      <alignment horizontal="center" vertical="center" wrapText="1"/>
    </xf>
    <xf numFmtId="0" fontId="8" fillId="0" borderId="12" xfId="57" applyFont="1" applyBorder="1" applyAlignment="1">
      <alignment horizontal="center" vertical="center" wrapText="1"/>
      <protection/>
    </xf>
    <xf numFmtId="0" fontId="16" fillId="38" borderId="13" xfId="0" applyFont="1" applyFill="1" applyBorder="1" applyAlignment="1">
      <alignment horizontal="center" vertical="center" wrapText="1"/>
    </xf>
    <xf numFmtId="0" fontId="43" fillId="38" borderId="13" xfId="0" applyFont="1" applyFill="1" applyBorder="1" applyAlignment="1">
      <alignment horizontal="center" vertical="center" wrapText="1"/>
    </xf>
    <xf numFmtId="0" fontId="8" fillId="0" borderId="11" xfId="57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 shrinkToFit="1"/>
    </xf>
    <xf numFmtId="0" fontId="114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left" vertical="center" wrapText="1" shrinkToFit="1"/>
    </xf>
    <xf numFmtId="0" fontId="12" fillId="36" borderId="14" xfId="56" applyFont="1" applyFill="1" applyBorder="1" applyAlignment="1">
      <alignment horizontal="center" vertical="center" wrapText="1"/>
      <protection/>
    </xf>
    <xf numFmtId="2" fontId="14" fillId="45" borderId="14" xfId="57" applyNumberFormat="1" applyFont="1" applyFill="1" applyBorder="1" applyAlignment="1">
      <alignment horizontal="center" vertical="center" wrapText="1"/>
      <protection/>
    </xf>
    <xf numFmtId="2" fontId="14" fillId="45" borderId="36" xfId="57" applyNumberFormat="1" applyFont="1" applyFill="1" applyBorder="1" applyAlignment="1">
      <alignment horizontal="center" vertical="center" wrapText="1"/>
      <protection/>
    </xf>
    <xf numFmtId="0" fontId="12" fillId="37" borderId="14" xfId="56" applyFont="1" applyFill="1" applyBorder="1" applyAlignment="1">
      <alignment horizontal="center" vertical="center" wrapText="1"/>
      <protection/>
    </xf>
    <xf numFmtId="2" fontId="14" fillId="44" borderId="14" xfId="57" applyNumberFormat="1" applyFont="1" applyFill="1" applyBorder="1" applyAlignment="1">
      <alignment horizontal="center" vertical="center" wrapText="1"/>
      <protection/>
    </xf>
    <xf numFmtId="2" fontId="14" fillId="44" borderId="36" xfId="57" applyNumberFormat="1" applyFont="1" applyFill="1" applyBorder="1" applyAlignment="1">
      <alignment horizontal="center" vertical="center" wrapText="1"/>
      <protection/>
    </xf>
    <xf numFmtId="1" fontId="16" fillId="0" borderId="17" xfId="57" applyNumberFormat="1" applyFont="1" applyBorder="1" applyAlignment="1">
      <alignment horizontal="center" vertical="center" wrapText="1"/>
      <protection/>
    </xf>
    <xf numFmtId="2" fontId="120" fillId="0" borderId="13" xfId="0" applyNumberFormat="1" applyFont="1" applyBorder="1" applyAlignment="1">
      <alignment horizontal="center" vertical="center" wrapText="1"/>
    </xf>
    <xf numFmtId="14" fontId="127" fillId="0" borderId="13" xfId="53" applyNumberFormat="1" applyFont="1" applyBorder="1" applyAlignment="1">
      <alignment horizontal="center" vertical="center" wrapText="1"/>
      <protection/>
    </xf>
    <xf numFmtId="2" fontId="128" fillId="0" borderId="13" xfId="0" applyNumberFormat="1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14" fillId="0" borderId="12" xfId="0" applyFont="1" applyBorder="1" applyAlignment="1">
      <alignment horizontal="center" vertical="center" wrapText="1" shrinkToFit="1"/>
    </xf>
    <xf numFmtId="0" fontId="8" fillId="7" borderId="12" xfId="57" applyFont="1" applyFill="1" applyBorder="1" applyAlignment="1">
      <alignment horizontal="center" vertical="center" wrapText="1"/>
      <protection/>
    </xf>
    <xf numFmtId="0" fontId="129" fillId="39" borderId="15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1" fontId="108" fillId="39" borderId="24" xfId="57" applyNumberFormat="1" applyFont="1" applyFill="1" applyBorder="1" applyAlignment="1">
      <alignment horizontal="center" vertical="center" wrapText="1"/>
      <protection/>
    </xf>
    <xf numFmtId="49" fontId="14" fillId="40" borderId="33" xfId="0" applyNumberFormat="1" applyFont="1" applyFill="1" applyBorder="1" applyAlignment="1">
      <alignment horizontal="center" vertical="center" wrapText="1"/>
    </xf>
    <xf numFmtId="0" fontId="104" fillId="0" borderId="33" xfId="0" applyFont="1" applyBorder="1" applyAlignment="1">
      <alignment vertical="center" wrapText="1"/>
    </xf>
    <xf numFmtId="176" fontId="10" fillId="37" borderId="33" xfId="56" applyNumberFormat="1" applyFont="1" applyFill="1" applyBorder="1" applyAlignment="1">
      <alignment horizontal="center" vertical="center" wrapText="1"/>
      <protection/>
    </xf>
    <xf numFmtId="0" fontId="10" fillId="37" borderId="33" xfId="56" applyFont="1" applyFill="1" applyBorder="1" applyAlignment="1">
      <alignment horizontal="center" vertical="center" wrapText="1"/>
      <protection/>
    </xf>
    <xf numFmtId="2" fontId="16" fillId="37" borderId="33" xfId="56" applyNumberFormat="1" applyFont="1" applyFill="1" applyBorder="1" applyAlignment="1">
      <alignment horizontal="center" vertical="center" wrapText="1"/>
      <protection/>
    </xf>
    <xf numFmtId="0" fontId="11" fillId="7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120" fillId="35" borderId="13" xfId="56" applyNumberFormat="1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center" wrapText="1"/>
    </xf>
    <xf numFmtId="0" fontId="126" fillId="42" borderId="37" xfId="0" applyFont="1" applyFill="1" applyBorder="1" applyAlignment="1">
      <alignment horizontal="center" vertical="center" wrapText="1"/>
    </xf>
    <xf numFmtId="0" fontId="126" fillId="42" borderId="38" xfId="0" applyFont="1" applyFill="1" applyBorder="1" applyAlignment="1">
      <alignment horizontal="center" vertical="center" wrapText="1"/>
    </xf>
    <xf numFmtId="0" fontId="86" fillId="42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1" fillId="0" borderId="14" xfId="53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9" fillId="0" borderId="13" xfId="5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13" fillId="0" borderId="14" xfId="53" applyFont="1" applyFill="1" applyBorder="1" applyAlignment="1">
      <alignment vertical="center" wrapText="1"/>
      <protection/>
    </xf>
    <xf numFmtId="0" fontId="0" fillId="0" borderId="31" xfId="0" applyBorder="1" applyAlignment="1">
      <alignment vertical="center" wrapText="1"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13" fillId="0" borderId="14" xfId="53" applyFont="1" applyBorder="1" applyAlignment="1">
      <alignment horizontal="left" vertical="center" wrapText="1"/>
      <protection/>
    </xf>
    <xf numFmtId="0" fontId="130" fillId="0" borderId="31" xfId="0" applyFont="1" applyBorder="1" applyAlignment="1">
      <alignment horizontal="left"/>
    </xf>
    <xf numFmtId="49" fontId="15" fillId="59" borderId="35" xfId="0" applyNumberFormat="1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wrapText="1"/>
    </xf>
    <xf numFmtId="0" fontId="9" fillId="0" borderId="13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0" fillId="9" borderId="13" xfId="0" applyFill="1" applyBorder="1" applyAlignment="1">
      <alignment horizontal="left" vertical="center" wrapText="1"/>
    </xf>
    <xf numFmtId="0" fontId="0" fillId="9" borderId="13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6" fillId="9" borderId="13" xfId="0" applyFont="1" applyFill="1" applyBorder="1" applyAlignment="1">
      <alignment horizontal="left" vertical="center" wrapText="1"/>
    </xf>
    <xf numFmtId="0" fontId="6" fillId="9" borderId="13" xfId="0" applyFont="1" applyFill="1" applyBorder="1" applyAlignment="1">
      <alignment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4" fillId="9" borderId="49" xfId="0" applyFont="1" applyFill="1" applyBorder="1" applyAlignment="1">
      <alignment horizontal="left" vertical="center" wrapText="1"/>
    </xf>
    <xf numFmtId="0" fontId="14" fillId="9" borderId="40" xfId="0" applyFont="1" applyFill="1" applyBorder="1" applyAlignment="1">
      <alignment horizontal="left" vertical="center" wrapText="1"/>
    </xf>
    <xf numFmtId="0" fontId="14" fillId="9" borderId="31" xfId="0" applyFont="1" applyFill="1" applyBorder="1" applyAlignment="1">
      <alignment horizontal="left" vertical="center" wrapText="1"/>
    </xf>
    <xf numFmtId="0" fontId="125" fillId="2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25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16" fillId="69" borderId="12" xfId="0" applyFont="1" applyFill="1" applyBorder="1" applyAlignment="1">
      <alignment horizontal="center" vertical="center" wrapText="1"/>
    </xf>
    <xf numFmtId="0" fontId="16" fillId="69" borderId="45" xfId="0" applyFont="1" applyFill="1" applyBorder="1" applyAlignment="1">
      <alignment horizontal="center" vertical="center" wrapText="1"/>
    </xf>
    <xf numFmtId="0" fontId="16" fillId="69" borderId="15" xfId="0" applyFont="1" applyFill="1" applyBorder="1" applyAlignment="1">
      <alignment horizontal="center" vertical="center" wrapText="1"/>
    </xf>
    <xf numFmtId="0" fontId="128" fillId="0" borderId="13" xfId="80" applyFont="1" applyFill="1" applyBorder="1" applyAlignment="1">
      <alignment horizontal="center" vertical="center" wrapText="1"/>
      <protection/>
    </xf>
    <xf numFmtId="0" fontId="131" fillId="0" borderId="13" xfId="80" applyFont="1" applyFill="1" applyBorder="1" applyAlignment="1">
      <alignment horizontal="center" vertical="center" wrapText="1"/>
      <protection/>
    </xf>
    <xf numFmtId="0" fontId="85" fillId="0" borderId="13" xfId="80" applyBorder="1" applyAlignment="1">
      <alignment vertical="center" wrapText="1"/>
      <protection/>
    </xf>
    <xf numFmtId="0" fontId="125" fillId="0" borderId="13" xfId="80" applyFont="1" applyFill="1" applyBorder="1" applyAlignment="1">
      <alignment horizontal="center" vertical="center" wrapText="1"/>
      <protection/>
    </xf>
    <xf numFmtId="0" fontId="132" fillId="0" borderId="13" xfId="80" applyFont="1" applyFill="1" applyBorder="1" applyAlignment="1">
      <alignment horizontal="center" vertical="center" wrapText="1"/>
      <protection/>
    </xf>
    <xf numFmtId="0" fontId="133" fillId="0" borderId="13" xfId="80" applyFont="1" applyBorder="1" applyAlignment="1">
      <alignment vertical="center" wrapText="1"/>
      <protection/>
    </xf>
    <xf numFmtId="0" fontId="0" fillId="0" borderId="13" xfId="0" applyBorder="1" applyAlignment="1">
      <alignment wrapText="1"/>
    </xf>
    <xf numFmtId="0" fontId="128" fillId="0" borderId="14" xfId="80" applyFont="1" applyFill="1" applyBorder="1" applyAlignment="1">
      <alignment horizontal="center" vertical="center" wrapText="1"/>
      <protection/>
    </xf>
    <xf numFmtId="0" fontId="131" fillId="0" borderId="40" xfId="80" applyFont="1" applyFill="1" applyBorder="1" applyAlignment="1">
      <alignment horizontal="center" vertical="center" wrapText="1"/>
      <protection/>
    </xf>
    <xf numFmtId="0" fontId="85" fillId="0" borderId="40" xfId="80" applyBorder="1" applyAlignment="1">
      <alignment horizontal="center" vertical="center" wrapText="1"/>
      <protection/>
    </xf>
    <xf numFmtId="0" fontId="85" fillId="0" borderId="31" xfId="80" applyBorder="1" applyAlignment="1">
      <alignment horizontal="center" vertical="center" wrapText="1"/>
      <protection/>
    </xf>
    <xf numFmtId="0" fontId="126" fillId="39" borderId="14" xfId="56" applyFont="1" applyFill="1" applyBorder="1" applyAlignment="1">
      <alignment horizontal="center" vertical="center" wrapText="1"/>
      <protection/>
    </xf>
    <xf numFmtId="0" fontId="126" fillId="39" borderId="40" xfId="56" applyFont="1" applyFill="1" applyBorder="1" applyAlignment="1">
      <alignment horizontal="center" vertical="center" wrapText="1"/>
      <protection/>
    </xf>
    <xf numFmtId="0" fontId="126" fillId="39" borderId="31" xfId="56" applyFont="1" applyFill="1" applyBorder="1" applyAlignment="1">
      <alignment horizontal="center" vertical="center" wrapText="1"/>
      <protection/>
    </xf>
    <xf numFmtId="0" fontId="126" fillId="39" borderId="37" xfId="56" applyFont="1" applyFill="1" applyBorder="1" applyAlignment="1">
      <alignment horizontal="center" vertical="center" wrapText="1"/>
      <protection/>
    </xf>
    <xf numFmtId="0" fontId="126" fillId="39" borderId="38" xfId="56" applyFont="1" applyFill="1" applyBorder="1" applyAlignment="1">
      <alignment horizontal="center" vertical="center" wrapText="1"/>
      <protection/>
    </xf>
    <xf numFmtId="0" fontId="126" fillId="39" borderId="39" xfId="56" applyFont="1" applyFill="1" applyBorder="1" applyAlignment="1">
      <alignment horizontal="center" vertical="center" wrapText="1"/>
      <protection/>
    </xf>
    <xf numFmtId="0" fontId="13" fillId="0" borderId="50" xfId="53" applyFont="1" applyBorder="1" applyAlignment="1">
      <alignment horizontal="left" vertical="center" wrapText="1"/>
      <protection/>
    </xf>
    <xf numFmtId="0" fontId="130" fillId="0" borderId="51" xfId="0" applyFont="1" applyBorder="1" applyAlignment="1">
      <alignment horizontal="left" wrapText="1"/>
    </xf>
    <xf numFmtId="0" fontId="0" fillId="0" borderId="41" xfId="0" applyBorder="1" applyAlignment="1">
      <alignment wrapText="1"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8" fillId="0" borderId="11" xfId="53" applyFont="1" applyBorder="1" applyAlignment="1">
      <alignment horizontal="center" vertical="center" wrapText="1"/>
      <protection/>
    </xf>
    <xf numFmtId="0" fontId="14" fillId="36" borderId="14" xfId="56" applyFont="1" applyFill="1" applyBorder="1" applyAlignment="1">
      <alignment horizontal="center" vertical="center" wrapText="1"/>
      <protection/>
    </xf>
    <xf numFmtId="0" fontId="14" fillId="36" borderId="40" xfId="56" applyFont="1" applyFill="1" applyBorder="1" applyAlignment="1">
      <alignment horizontal="center" vertical="center" wrapText="1"/>
      <protection/>
    </xf>
    <xf numFmtId="0" fontId="14" fillId="36" borderId="31" xfId="56" applyFont="1" applyFill="1" applyBorder="1" applyAlignment="1">
      <alignment horizontal="center" vertical="center" wrapText="1"/>
      <protection/>
    </xf>
    <xf numFmtId="0" fontId="14" fillId="37" borderId="14" xfId="56" applyFont="1" applyFill="1" applyBorder="1" applyAlignment="1">
      <alignment horizontal="center" vertical="center" wrapText="1"/>
      <protection/>
    </xf>
    <xf numFmtId="0" fontId="14" fillId="37" borderId="40" xfId="56" applyFont="1" applyFill="1" applyBorder="1" applyAlignment="1">
      <alignment horizontal="center" vertical="center" wrapText="1"/>
      <protection/>
    </xf>
    <xf numFmtId="0" fontId="14" fillId="37" borderId="31" xfId="56" applyFont="1" applyFill="1" applyBorder="1" applyAlignment="1">
      <alignment horizontal="center" vertical="center" wrapText="1"/>
      <protection/>
    </xf>
    <xf numFmtId="0" fontId="14" fillId="55" borderId="11" xfId="53" applyFont="1" applyFill="1" applyBorder="1" applyAlignment="1">
      <alignment horizontal="center" vertical="center" wrapText="1"/>
      <protection/>
    </xf>
    <xf numFmtId="2" fontId="9" fillId="33" borderId="11" xfId="53" applyNumberFormat="1" applyFont="1" applyFill="1" applyBorder="1" applyAlignment="1">
      <alignment horizontal="center" vertical="center" wrapText="1"/>
      <protection/>
    </xf>
    <xf numFmtId="0" fontId="33" fillId="7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3" fillId="70" borderId="10" xfId="0" applyFont="1" applyFill="1" applyBorder="1" applyAlignment="1">
      <alignment horizontal="center" vertical="center" wrapText="1"/>
    </xf>
    <xf numFmtId="0" fontId="33" fillId="70" borderId="5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8" fillId="0" borderId="33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2" fontId="9" fillId="34" borderId="33" xfId="56" applyNumberFormat="1" applyFont="1" applyFill="1" applyBorder="1" applyAlignment="1">
      <alignment horizontal="center" vertical="center" wrapText="1"/>
      <protection/>
    </xf>
    <xf numFmtId="2" fontId="9" fillId="34" borderId="16" xfId="56" applyNumberFormat="1" applyFont="1" applyFill="1" applyBorder="1" applyAlignment="1">
      <alignment horizontal="center" vertical="center" wrapText="1"/>
      <protection/>
    </xf>
    <xf numFmtId="0" fontId="126" fillId="71" borderId="14" xfId="0" applyFont="1" applyFill="1" applyBorder="1" applyAlignment="1">
      <alignment horizontal="center" vertical="center" wrapText="1"/>
    </xf>
    <xf numFmtId="0" fontId="126" fillId="71" borderId="40" xfId="0" applyFont="1" applyFill="1" applyBorder="1" applyAlignment="1">
      <alignment horizontal="center" vertical="center" wrapText="1"/>
    </xf>
    <xf numFmtId="0" fontId="126" fillId="71" borderId="31" xfId="0" applyFont="1" applyFill="1" applyBorder="1" applyAlignment="1">
      <alignment horizontal="center" vertical="center" wrapText="1"/>
    </xf>
    <xf numFmtId="0" fontId="14" fillId="3" borderId="14" xfId="56" applyFont="1" applyFill="1" applyBorder="1" applyAlignment="1">
      <alignment horizontal="center" vertical="center" wrapText="1"/>
      <protection/>
    </xf>
    <xf numFmtId="0" fontId="14" fillId="3" borderId="40" xfId="56" applyFont="1" applyFill="1" applyBorder="1" applyAlignment="1">
      <alignment horizontal="center" vertical="center" wrapText="1"/>
      <protection/>
    </xf>
    <xf numFmtId="0" fontId="14" fillId="3" borderId="31" xfId="56" applyFont="1" applyFill="1" applyBorder="1" applyAlignment="1">
      <alignment horizontal="center" vertical="center" wrapText="1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0" fontId="125" fillId="0" borderId="13" xfId="0" applyFont="1" applyFill="1" applyBorder="1" applyAlignment="1">
      <alignment horizontal="left" vertical="center" wrapText="1"/>
    </xf>
    <xf numFmtId="0" fontId="132" fillId="0" borderId="13" xfId="0" applyFont="1" applyFill="1" applyBorder="1" applyAlignment="1">
      <alignment vertical="center" wrapText="1"/>
    </xf>
    <xf numFmtId="0" fontId="133" fillId="0" borderId="13" xfId="0" applyFont="1" applyFill="1" applyBorder="1" applyAlignment="1">
      <alignment vertical="center" wrapText="1"/>
    </xf>
    <xf numFmtId="2" fontId="11" fillId="0" borderId="33" xfId="56" applyNumberFormat="1" applyFont="1" applyFill="1" applyBorder="1" applyAlignment="1">
      <alignment horizontal="center" vertical="center" wrapText="1"/>
      <protection/>
    </xf>
    <xf numFmtId="2" fontId="11" fillId="0" borderId="16" xfId="56" applyNumberFormat="1" applyFont="1" applyFill="1" applyBorder="1" applyAlignment="1">
      <alignment horizontal="center" vertical="center" wrapText="1"/>
      <protection/>
    </xf>
    <xf numFmtId="0" fontId="11" fillId="0" borderId="33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2" fontId="15" fillId="34" borderId="33" xfId="56" applyNumberFormat="1" applyFont="1" applyFill="1" applyBorder="1" applyAlignment="1">
      <alignment horizontal="center" vertical="center" wrapText="1"/>
      <protection/>
    </xf>
    <xf numFmtId="2" fontId="15" fillId="34" borderId="16" xfId="56" applyNumberFormat="1" applyFont="1" applyFill="1" applyBorder="1" applyAlignment="1">
      <alignment horizontal="center" vertical="center" wrapText="1"/>
      <protection/>
    </xf>
    <xf numFmtId="0" fontId="14" fillId="2" borderId="13" xfId="0" applyFont="1" applyFill="1" applyBorder="1" applyAlignment="1">
      <alignment horizontal="left" vertical="center" wrapText="1"/>
    </xf>
    <xf numFmtId="0" fontId="76" fillId="2" borderId="13" xfId="0" applyFont="1" applyFill="1" applyBorder="1" applyAlignment="1">
      <alignment vertical="center" wrapText="1"/>
    </xf>
    <xf numFmtId="0" fontId="77" fillId="2" borderId="13" xfId="0" applyFont="1" applyFill="1" applyBorder="1" applyAlignment="1">
      <alignment vertical="center" wrapText="1"/>
    </xf>
    <xf numFmtId="0" fontId="128" fillId="0" borderId="14" xfId="80" applyFont="1" applyFill="1" applyBorder="1" applyAlignment="1">
      <alignment horizontal="right" vertical="center" wrapText="1"/>
      <protection/>
    </xf>
    <xf numFmtId="0" fontId="131" fillId="0" borderId="40" xfId="80" applyFont="1" applyFill="1" applyBorder="1" applyAlignment="1">
      <alignment horizontal="right" vertical="center" wrapText="1"/>
      <protection/>
    </xf>
    <xf numFmtId="0" fontId="85" fillId="0" borderId="40" xfId="80" applyBorder="1" applyAlignment="1">
      <alignment horizontal="right" vertical="center" wrapText="1"/>
      <protection/>
    </xf>
    <xf numFmtId="0" fontId="85" fillId="0" borderId="31" xfId="80" applyBorder="1" applyAlignment="1">
      <alignment horizontal="right" vertical="center" wrapText="1"/>
      <protection/>
    </xf>
    <xf numFmtId="0" fontId="125" fillId="5" borderId="13" xfId="0" applyFont="1" applyFill="1" applyBorder="1" applyAlignment="1">
      <alignment horizontal="left" vertical="center" wrapText="1"/>
    </xf>
    <xf numFmtId="0" fontId="132" fillId="5" borderId="13" xfId="0" applyFont="1" applyFill="1" applyBorder="1" applyAlignment="1">
      <alignment vertical="center" wrapText="1"/>
    </xf>
    <xf numFmtId="0" fontId="133" fillId="5" borderId="13" xfId="0" applyFont="1" applyFill="1" applyBorder="1" applyAlignment="1">
      <alignment vertical="center" wrapText="1"/>
    </xf>
    <xf numFmtId="0" fontId="11" fillId="0" borderId="40" xfId="53" applyFont="1" applyBorder="1" applyAlignment="1">
      <alignment horizontal="center" vertical="center" wrapText="1"/>
      <protection/>
    </xf>
    <xf numFmtId="0" fontId="11" fillId="0" borderId="31" xfId="53" applyFont="1" applyBorder="1" applyAlignment="1">
      <alignment horizontal="center" vertical="center" wrapText="1"/>
      <protection/>
    </xf>
    <xf numFmtId="0" fontId="14" fillId="60" borderId="11" xfId="53" applyFont="1" applyFill="1" applyBorder="1" applyAlignment="1">
      <alignment horizontal="center" vertical="center" wrapText="1"/>
      <protection/>
    </xf>
    <xf numFmtId="0" fontId="14" fillId="61" borderId="11" xfId="53" applyFont="1" applyFill="1" applyBorder="1" applyAlignment="1">
      <alignment horizontal="center" vertical="center" wrapText="1"/>
      <protection/>
    </xf>
    <xf numFmtId="0" fontId="14" fillId="62" borderId="11" xfId="53" applyFont="1" applyFill="1" applyBorder="1" applyAlignment="1">
      <alignment horizontal="center" vertical="center" wrapText="1"/>
      <protection/>
    </xf>
    <xf numFmtId="0" fontId="33" fillId="72" borderId="11" xfId="0" applyFont="1" applyFill="1" applyBorder="1" applyAlignment="1">
      <alignment horizontal="center" vertical="center" wrapText="1"/>
    </xf>
    <xf numFmtId="0" fontId="128" fillId="0" borderId="13" xfId="80" applyFont="1" applyFill="1" applyBorder="1" applyAlignment="1">
      <alignment horizontal="right" vertical="center" wrapText="1"/>
      <protection/>
    </xf>
    <xf numFmtId="0" fontId="131" fillId="0" borderId="13" xfId="80" applyFont="1" applyFill="1" applyBorder="1" applyAlignment="1">
      <alignment horizontal="right" vertical="center" wrapText="1"/>
      <protection/>
    </xf>
    <xf numFmtId="0" fontId="85" fillId="0" borderId="13" xfId="80" applyBorder="1" applyAlignment="1">
      <alignment horizontal="right" vertical="center" wrapText="1"/>
      <protection/>
    </xf>
    <xf numFmtId="0" fontId="126" fillId="73" borderId="14" xfId="80" applyFont="1" applyFill="1" applyBorder="1" applyAlignment="1">
      <alignment horizontal="center" vertical="center" wrapText="1"/>
      <protection/>
    </xf>
    <xf numFmtId="0" fontId="134" fillId="73" borderId="40" xfId="80" applyFont="1" applyFill="1" applyBorder="1" applyAlignment="1">
      <alignment vertical="center" wrapText="1"/>
      <protection/>
    </xf>
    <xf numFmtId="0" fontId="134" fillId="73" borderId="31" xfId="80" applyFont="1" applyFill="1" applyBorder="1" applyAlignment="1">
      <alignment vertical="center" wrapText="1"/>
      <protection/>
    </xf>
    <xf numFmtId="0" fontId="132" fillId="2" borderId="13" xfId="0" applyFont="1" applyFill="1" applyBorder="1" applyAlignment="1">
      <alignment vertical="center" wrapText="1"/>
    </xf>
    <xf numFmtId="0" fontId="133" fillId="2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132" fillId="3" borderId="13" xfId="0" applyFont="1" applyFill="1" applyBorder="1" applyAlignment="1">
      <alignment vertical="center" wrapText="1"/>
    </xf>
    <xf numFmtId="0" fontId="133" fillId="3" borderId="13" xfId="0" applyFont="1" applyFill="1" applyBorder="1" applyAlignment="1">
      <alignment vertical="center" wrapText="1"/>
    </xf>
    <xf numFmtId="0" fontId="13" fillId="0" borderId="14" xfId="53" applyFont="1" applyFill="1" applyBorder="1" applyAlignment="1">
      <alignment horizontal="left" vertical="center" wrapText="1"/>
      <protection/>
    </xf>
    <xf numFmtId="0" fontId="130" fillId="0" borderId="31" xfId="0" applyFont="1" applyFill="1" applyBorder="1" applyAlignment="1">
      <alignment horizontal="left"/>
    </xf>
    <xf numFmtId="0" fontId="107" fillId="0" borderId="31" xfId="0" applyFont="1" applyFill="1" applyBorder="1" applyAlignment="1">
      <alignment/>
    </xf>
    <xf numFmtId="0" fontId="9" fillId="3" borderId="53" xfId="56" applyFont="1" applyFill="1" applyBorder="1" applyAlignment="1">
      <alignment horizontal="center" vertical="center" wrapText="1"/>
      <protection/>
    </xf>
    <xf numFmtId="0" fontId="22" fillId="0" borderId="54" xfId="0" applyFont="1" applyBorder="1" applyAlignment="1">
      <alignment horizontal="center" vertical="center" wrapText="1"/>
    </xf>
    <xf numFmtId="2" fontId="8" fillId="0" borderId="31" xfId="56" applyNumberFormat="1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35" xfId="56" applyFont="1" applyFill="1" applyBorder="1" applyAlignment="1">
      <alignment horizontal="center" vertical="center" wrapText="1"/>
      <protection/>
    </xf>
    <xf numFmtId="0" fontId="8" fillId="0" borderId="37" xfId="56" applyFont="1" applyFill="1" applyBorder="1" applyAlignment="1">
      <alignment horizontal="center" vertical="center" wrapText="1"/>
      <protection/>
    </xf>
    <xf numFmtId="0" fontId="9" fillId="36" borderId="53" xfId="56" applyFont="1" applyFill="1" applyBorder="1" applyAlignment="1">
      <alignment horizontal="center" vertical="center" wrapText="1"/>
      <protection/>
    </xf>
    <xf numFmtId="0" fontId="22" fillId="0" borderId="55" xfId="0" applyFont="1" applyBorder="1" applyAlignment="1">
      <alignment horizontal="center" vertical="center" wrapText="1"/>
    </xf>
    <xf numFmtId="0" fontId="9" fillId="37" borderId="53" xfId="56" applyFont="1" applyFill="1" applyBorder="1" applyAlignment="1">
      <alignment horizontal="center" vertical="center" wrapText="1"/>
      <protection/>
    </xf>
    <xf numFmtId="2" fontId="15" fillId="34" borderId="56" xfId="56" applyNumberFormat="1" applyFont="1" applyFill="1" applyBorder="1" applyAlignment="1">
      <alignment horizontal="center" vertical="center" wrapText="1"/>
      <protection/>
    </xf>
    <xf numFmtId="2" fontId="15" fillId="34" borderId="57" xfId="56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135" fillId="0" borderId="13" xfId="80" applyFont="1" applyFill="1" applyBorder="1" applyAlignment="1">
      <alignment horizontal="center" vertical="center" wrapText="1"/>
      <protection/>
    </xf>
    <xf numFmtId="0" fontId="136" fillId="0" borderId="13" xfId="80" applyFont="1" applyFill="1" applyBorder="1" applyAlignment="1">
      <alignment horizontal="center" vertical="center" wrapText="1"/>
      <protection/>
    </xf>
    <xf numFmtId="0" fontId="137" fillId="0" borderId="13" xfId="80" applyFont="1" applyBorder="1" applyAlignment="1">
      <alignment vertical="center" wrapText="1"/>
      <protection/>
    </xf>
    <xf numFmtId="0" fontId="137" fillId="0" borderId="13" xfId="80" applyFont="1" applyBorder="1" applyAlignment="1">
      <alignment wrapText="1"/>
      <protection/>
    </xf>
    <xf numFmtId="0" fontId="11" fillId="0" borderId="14" xfId="53" applyFont="1" applyFill="1" applyBorder="1" applyAlignment="1">
      <alignment vertical="center" wrapText="1"/>
      <protection/>
    </xf>
    <xf numFmtId="0" fontId="104" fillId="0" borderId="31" xfId="0" applyFont="1" applyFill="1" applyBorder="1" applyAlignment="1">
      <alignment/>
    </xf>
    <xf numFmtId="0" fontId="28" fillId="0" borderId="13" xfId="0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126" fillId="74" borderId="1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38" fillId="74" borderId="13" xfId="0" applyFont="1" applyFill="1" applyBorder="1" applyAlignment="1">
      <alignment horizontal="center" vertical="center" wrapText="1"/>
    </xf>
    <xf numFmtId="0" fontId="126" fillId="39" borderId="14" xfId="59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39" fillId="0" borderId="14" xfId="59" applyFont="1" applyBorder="1" applyAlignment="1">
      <alignment horizontal="center" vertical="center" wrapText="1"/>
      <protection/>
    </xf>
    <xf numFmtId="0" fontId="140" fillId="0" borderId="31" xfId="0" applyFont="1" applyBorder="1" applyAlignment="1">
      <alignment horizontal="center" vertical="center" wrapText="1"/>
    </xf>
    <xf numFmtId="0" fontId="126" fillId="42" borderId="14" xfId="59" applyFont="1" applyFill="1" applyBorder="1" applyAlignment="1">
      <alignment horizontal="center" vertical="center" wrapText="1"/>
      <protection/>
    </xf>
    <xf numFmtId="0" fontId="141" fillId="42" borderId="39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3 3 2" xfId="60"/>
    <cellStyle name="Обычный 3 4" xfId="61"/>
    <cellStyle name="Обычный 4" xfId="62"/>
    <cellStyle name="Обычный 5" xfId="63"/>
    <cellStyle name="Обычный 5 2" xfId="64"/>
    <cellStyle name="Обычный 5 3" xfId="65"/>
    <cellStyle name="Обычный 5 3 2" xfId="66"/>
    <cellStyle name="Обычный 5 3 2 2" xfId="67"/>
    <cellStyle name="Обычный 5 4" xfId="68"/>
    <cellStyle name="Обычный 5 5" xfId="69"/>
    <cellStyle name="Обычный 5 5 2" xfId="70"/>
    <cellStyle name="Обычный 6" xfId="71"/>
    <cellStyle name="Обычный 6 2" xfId="72"/>
    <cellStyle name="Обычный 6 2 2" xfId="73"/>
    <cellStyle name="Обычный 6 2 3" xfId="74"/>
    <cellStyle name="Обычный 6 2 3 2" xfId="75"/>
    <cellStyle name="Обычный 6 2 3 3" xfId="76"/>
    <cellStyle name="Обычный 6 2 4" xfId="77"/>
    <cellStyle name="Обычный 6 3" xfId="78"/>
    <cellStyle name="Обычный 7" xfId="79"/>
    <cellStyle name="Обычный 8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2 2" xfId="90"/>
    <cellStyle name="Финансовый 2 3" xfId="91"/>
    <cellStyle name="Финансовый 2 4" xfId="92"/>
    <cellStyle name="Финансовый 2 4 2" xfId="93"/>
    <cellStyle name="Финансовый 2 4 2 2" xfId="94"/>
    <cellStyle name="Финансовый 2 5" xfId="95"/>
    <cellStyle name="Финансовый 2 5 2" xfId="96"/>
    <cellStyle name="Финансовый 2 6 4 3 4" xfId="97"/>
    <cellStyle name="Финансовый 3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="80" zoomScaleNormal="80" zoomScalePageLayoutView="0" workbookViewId="0" topLeftCell="A16">
      <selection activeCell="M31" sqref="M31"/>
    </sheetView>
  </sheetViews>
  <sheetFormatPr defaultColWidth="9.140625" defaultRowHeight="15"/>
  <cols>
    <col min="1" max="1" width="6.7109375" style="0" customWidth="1"/>
    <col min="2" max="2" width="8.7109375" style="2" customWidth="1"/>
    <col min="3" max="3" width="7.57421875" style="2" customWidth="1"/>
    <col min="4" max="4" width="9.421875" style="2" customWidth="1"/>
    <col min="5" max="5" width="11.140625" style="2" customWidth="1"/>
    <col min="6" max="6" width="11.57421875" style="2" customWidth="1"/>
    <col min="7" max="7" width="37.421875" style="3" customWidth="1"/>
    <col min="8" max="8" width="20.57421875" style="2" customWidth="1"/>
    <col min="9" max="9" width="9.421875" style="2" customWidth="1"/>
    <col min="10" max="10" width="9.57421875" style="3" customWidth="1"/>
    <col min="11" max="11" width="38.421875" style="2" customWidth="1"/>
    <col min="12" max="12" width="11.7109375" style="2" customWidth="1"/>
    <col min="13" max="13" width="12.57421875" style="4" customWidth="1"/>
    <col min="14" max="14" width="31.00390625" style="5" customWidth="1"/>
    <col min="15" max="15" width="22.7109375" style="0" customWidth="1"/>
    <col min="16" max="16" width="11.7109375" style="0" customWidth="1"/>
  </cols>
  <sheetData>
    <row r="1" spans="1:15" ht="18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20.25">
      <c r="A2" s="377" t="s">
        <v>663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42" customHeight="1">
      <c r="A3" s="378" t="s">
        <v>712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1:15" ht="18.75">
      <c r="A4" s="379" t="s">
        <v>711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15" ht="28.5" customHeight="1">
      <c r="A5" s="380" t="s">
        <v>664</v>
      </c>
      <c r="B5" s="381"/>
      <c r="C5" s="381"/>
      <c r="D5" s="381"/>
      <c r="E5" s="382"/>
      <c r="F5" s="382"/>
      <c r="G5" s="383"/>
      <c r="H5" s="384" t="s">
        <v>704</v>
      </c>
      <c r="I5" s="385"/>
      <c r="J5" s="385"/>
      <c r="K5" s="385"/>
      <c r="L5" s="385"/>
      <c r="M5" s="385"/>
      <c r="N5" s="385"/>
      <c r="O5" s="385"/>
    </row>
    <row r="6" spans="1:15" s="120" customFormat="1" ht="37.5" customHeight="1">
      <c r="A6" s="179" t="s">
        <v>1</v>
      </c>
      <c r="B6" s="178" t="s">
        <v>2</v>
      </c>
      <c r="C6" s="178" t="s">
        <v>3</v>
      </c>
      <c r="D6" s="179" t="s">
        <v>73</v>
      </c>
      <c r="E6" s="180" t="s">
        <v>4</v>
      </c>
      <c r="F6" s="179" t="s">
        <v>433</v>
      </c>
      <c r="G6" s="179" t="s">
        <v>5</v>
      </c>
      <c r="H6" s="179" t="s">
        <v>6</v>
      </c>
      <c r="I6" s="179" t="s">
        <v>7</v>
      </c>
      <c r="J6" s="179" t="s">
        <v>9</v>
      </c>
      <c r="K6" s="179" t="s">
        <v>8</v>
      </c>
      <c r="L6" s="181" t="s">
        <v>665</v>
      </c>
      <c r="M6" s="179" t="s">
        <v>10</v>
      </c>
      <c r="N6" s="179" t="s">
        <v>11</v>
      </c>
      <c r="O6" s="179" t="s">
        <v>12</v>
      </c>
    </row>
    <row r="7" spans="1:15" ht="44.25" customHeight="1">
      <c r="A7" s="167">
        <v>1</v>
      </c>
      <c r="B7" s="168">
        <v>38</v>
      </c>
      <c r="C7" s="232">
        <v>1</v>
      </c>
      <c r="D7" s="233">
        <v>12</v>
      </c>
      <c r="E7" s="11">
        <f>SUM(M7/I7)</f>
        <v>62.61180679785331</v>
      </c>
      <c r="F7" s="169" t="s">
        <v>462</v>
      </c>
      <c r="G7" s="170" t="s">
        <v>92</v>
      </c>
      <c r="H7" s="205" t="s">
        <v>392</v>
      </c>
      <c r="I7" s="171">
        <v>83.85</v>
      </c>
      <c r="J7" s="172">
        <v>125</v>
      </c>
      <c r="K7" s="234" t="s">
        <v>666</v>
      </c>
      <c r="L7" s="173">
        <v>42</v>
      </c>
      <c r="M7" s="174">
        <f>SUM(L7*J7)</f>
        <v>5250</v>
      </c>
      <c r="N7" s="184" t="s">
        <v>491</v>
      </c>
      <c r="O7" s="182" t="s">
        <v>616</v>
      </c>
    </row>
    <row r="8" spans="1:15" ht="44.25" customHeight="1">
      <c r="A8" s="167">
        <v>2</v>
      </c>
      <c r="B8" s="168">
        <v>5</v>
      </c>
      <c r="C8" s="232">
        <v>2</v>
      </c>
      <c r="D8" s="233">
        <v>10</v>
      </c>
      <c r="E8" s="11">
        <f>SUM(M8/I8)</f>
        <v>48.07692307692308</v>
      </c>
      <c r="F8" s="169" t="s">
        <v>258</v>
      </c>
      <c r="G8" s="170" t="s">
        <v>13</v>
      </c>
      <c r="H8" s="205" t="s">
        <v>695</v>
      </c>
      <c r="I8" s="171">
        <v>98.8</v>
      </c>
      <c r="J8" s="172">
        <v>125</v>
      </c>
      <c r="K8" s="234" t="s">
        <v>542</v>
      </c>
      <c r="L8" s="173">
        <v>38</v>
      </c>
      <c r="M8" s="174">
        <f>SUM(L8*J8)</f>
        <v>4750</v>
      </c>
      <c r="N8" s="184" t="s">
        <v>488</v>
      </c>
      <c r="O8" s="183" t="s">
        <v>667</v>
      </c>
    </row>
    <row r="9" spans="1:15" ht="44.25" customHeight="1">
      <c r="A9" s="167">
        <v>3</v>
      </c>
      <c r="B9" s="168">
        <v>26</v>
      </c>
      <c r="C9" s="232">
        <v>3</v>
      </c>
      <c r="D9" s="233">
        <v>9</v>
      </c>
      <c r="E9" s="11">
        <f>SUM(M9/I9)</f>
        <v>46.54255319148936</v>
      </c>
      <c r="F9" s="169" t="s">
        <v>256</v>
      </c>
      <c r="G9" s="170" t="s">
        <v>14</v>
      </c>
      <c r="H9" s="205" t="s">
        <v>335</v>
      </c>
      <c r="I9" s="171">
        <v>94</v>
      </c>
      <c r="J9" s="172">
        <v>125</v>
      </c>
      <c r="K9" s="234" t="s">
        <v>443</v>
      </c>
      <c r="L9" s="173">
        <v>35</v>
      </c>
      <c r="M9" s="174">
        <f>SUM(L9*J9)</f>
        <v>4375</v>
      </c>
      <c r="N9" s="184" t="s">
        <v>488</v>
      </c>
      <c r="O9" s="182" t="s">
        <v>441</v>
      </c>
    </row>
    <row r="10" spans="1:19" ht="44.25" customHeight="1">
      <c r="A10" s="167">
        <v>4</v>
      </c>
      <c r="B10" s="168">
        <v>14</v>
      </c>
      <c r="C10" s="232">
        <v>4</v>
      </c>
      <c r="D10" s="233">
        <v>8</v>
      </c>
      <c r="E10" s="11">
        <f>SUM(M10/I10)</f>
        <v>43.36734693877551</v>
      </c>
      <c r="F10" s="169" t="s">
        <v>668</v>
      </c>
      <c r="G10" s="170" t="s">
        <v>669</v>
      </c>
      <c r="H10" s="205" t="s">
        <v>696</v>
      </c>
      <c r="I10" s="171">
        <v>98</v>
      </c>
      <c r="J10" s="172">
        <v>125</v>
      </c>
      <c r="K10" s="234" t="s">
        <v>670</v>
      </c>
      <c r="L10" s="173">
        <v>34</v>
      </c>
      <c r="M10" s="174">
        <f>SUM(L10*J10)</f>
        <v>4250</v>
      </c>
      <c r="N10" s="184" t="s">
        <v>488</v>
      </c>
      <c r="O10" s="182" t="s">
        <v>671</v>
      </c>
      <c r="S10" s="6"/>
    </row>
    <row r="11" spans="1:15" ht="44.25" customHeight="1">
      <c r="A11" s="167">
        <v>5</v>
      </c>
      <c r="B11" s="168">
        <v>15</v>
      </c>
      <c r="C11" s="232">
        <v>5</v>
      </c>
      <c r="D11" s="233">
        <v>7</v>
      </c>
      <c r="E11" s="11">
        <f>SUM(M11/I11)</f>
        <v>40.822072072072075</v>
      </c>
      <c r="F11" s="169" t="s">
        <v>672</v>
      </c>
      <c r="G11" s="170" t="s">
        <v>673</v>
      </c>
      <c r="H11" s="205" t="s">
        <v>697</v>
      </c>
      <c r="I11" s="171">
        <v>88.8</v>
      </c>
      <c r="J11" s="172">
        <v>125</v>
      </c>
      <c r="K11" s="234" t="s">
        <v>341</v>
      </c>
      <c r="L11" s="173">
        <v>29</v>
      </c>
      <c r="M11" s="174">
        <f>SUM(L11*J11)</f>
        <v>3625</v>
      </c>
      <c r="N11" s="184" t="s">
        <v>488</v>
      </c>
      <c r="O11" s="182" t="s">
        <v>674</v>
      </c>
    </row>
    <row r="12" spans="1:15" ht="28.5" customHeight="1">
      <c r="A12" s="380" t="s">
        <v>664</v>
      </c>
      <c r="B12" s="381"/>
      <c r="C12" s="381"/>
      <c r="D12" s="381"/>
      <c r="E12" s="382"/>
      <c r="F12" s="382"/>
      <c r="G12" s="383"/>
      <c r="H12" s="386" t="s">
        <v>705</v>
      </c>
      <c r="I12" s="387"/>
      <c r="J12" s="387"/>
      <c r="K12" s="387"/>
      <c r="L12" s="387"/>
      <c r="M12" s="387"/>
      <c r="N12" s="387"/>
      <c r="O12" s="387"/>
    </row>
    <row r="13" spans="1:15" s="120" customFormat="1" ht="37.5" customHeight="1">
      <c r="A13" s="179" t="s">
        <v>1</v>
      </c>
      <c r="B13" s="178" t="s">
        <v>2</v>
      </c>
      <c r="C13" s="178" t="s">
        <v>3</v>
      </c>
      <c r="D13" s="179" t="s">
        <v>73</v>
      </c>
      <c r="E13" s="180" t="s">
        <v>4</v>
      </c>
      <c r="F13" s="179" t="s">
        <v>433</v>
      </c>
      <c r="G13" s="179" t="s">
        <v>5</v>
      </c>
      <c r="H13" s="179" t="s">
        <v>6</v>
      </c>
      <c r="I13" s="179" t="s">
        <v>7</v>
      </c>
      <c r="J13" s="179" t="s">
        <v>9</v>
      </c>
      <c r="K13" s="179" t="s">
        <v>8</v>
      </c>
      <c r="L13" s="181" t="s">
        <v>665</v>
      </c>
      <c r="M13" s="179" t="s">
        <v>10</v>
      </c>
      <c r="N13" s="179" t="s">
        <v>11</v>
      </c>
      <c r="O13" s="179" t="s">
        <v>12</v>
      </c>
    </row>
    <row r="14" spans="1:15" ht="44.25" customHeight="1">
      <c r="A14" s="167">
        <v>6</v>
      </c>
      <c r="B14" s="168">
        <v>21</v>
      </c>
      <c r="C14" s="232">
        <v>1</v>
      </c>
      <c r="D14" s="233">
        <v>12</v>
      </c>
      <c r="E14" s="11">
        <f>SUM(M14/I14)</f>
        <v>66.01123595505618</v>
      </c>
      <c r="F14" s="169" t="s">
        <v>708</v>
      </c>
      <c r="G14" s="170" t="s">
        <v>675</v>
      </c>
      <c r="H14" s="205" t="s">
        <v>698</v>
      </c>
      <c r="I14" s="171">
        <v>89</v>
      </c>
      <c r="J14" s="172">
        <v>125</v>
      </c>
      <c r="K14" s="234" t="s">
        <v>676</v>
      </c>
      <c r="L14" s="173">
        <v>47</v>
      </c>
      <c r="M14" s="174">
        <f>SUM(L14*J14)</f>
        <v>5875</v>
      </c>
      <c r="N14" s="184" t="s">
        <v>491</v>
      </c>
      <c r="O14" s="183" t="s">
        <v>667</v>
      </c>
    </row>
    <row r="15" spans="1:15" ht="44.25" customHeight="1">
      <c r="A15" s="167">
        <v>7</v>
      </c>
      <c r="B15" s="168">
        <v>54</v>
      </c>
      <c r="C15" s="232">
        <v>2</v>
      </c>
      <c r="D15" s="233">
        <v>10</v>
      </c>
      <c r="E15" s="11">
        <f>SUM(M15/I15)</f>
        <v>62.210648148148145</v>
      </c>
      <c r="F15" s="169" t="s">
        <v>677</v>
      </c>
      <c r="G15" s="170" t="s">
        <v>678</v>
      </c>
      <c r="H15" s="205" t="s">
        <v>699</v>
      </c>
      <c r="I15" s="171">
        <v>86.4</v>
      </c>
      <c r="J15" s="172">
        <v>125</v>
      </c>
      <c r="K15" s="234" t="s">
        <v>679</v>
      </c>
      <c r="L15" s="173">
        <v>43</v>
      </c>
      <c r="M15" s="174">
        <f>SUM(L15*J15)</f>
        <v>5375</v>
      </c>
      <c r="N15" s="184" t="s">
        <v>491</v>
      </c>
      <c r="O15" s="182" t="s">
        <v>680</v>
      </c>
    </row>
    <row r="16" spans="1:15" ht="28.5" customHeight="1">
      <c r="A16" s="380" t="s">
        <v>664</v>
      </c>
      <c r="B16" s="381"/>
      <c r="C16" s="381"/>
      <c r="D16" s="381"/>
      <c r="E16" s="382"/>
      <c r="F16" s="382"/>
      <c r="G16" s="383"/>
      <c r="H16" s="386" t="s">
        <v>706</v>
      </c>
      <c r="I16" s="387"/>
      <c r="J16" s="387"/>
      <c r="K16" s="387"/>
      <c r="L16" s="387"/>
      <c r="M16" s="387"/>
      <c r="N16" s="387"/>
      <c r="O16" s="387"/>
    </row>
    <row r="17" spans="1:15" s="120" customFormat="1" ht="37.5" customHeight="1">
      <c r="A17" s="179" t="s">
        <v>1</v>
      </c>
      <c r="B17" s="178" t="s">
        <v>2</v>
      </c>
      <c r="C17" s="178" t="s">
        <v>3</v>
      </c>
      <c r="D17" s="179" t="s">
        <v>73</v>
      </c>
      <c r="E17" s="180" t="s">
        <v>4</v>
      </c>
      <c r="F17" s="179" t="s">
        <v>433</v>
      </c>
      <c r="G17" s="179" t="s">
        <v>5</v>
      </c>
      <c r="H17" s="179" t="s">
        <v>6</v>
      </c>
      <c r="I17" s="179" t="s">
        <v>7</v>
      </c>
      <c r="J17" s="179" t="s">
        <v>9</v>
      </c>
      <c r="K17" s="179" t="s">
        <v>8</v>
      </c>
      <c r="L17" s="181" t="s">
        <v>665</v>
      </c>
      <c r="M17" s="179" t="s">
        <v>10</v>
      </c>
      <c r="N17" s="179" t="s">
        <v>11</v>
      </c>
      <c r="O17" s="179" t="s">
        <v>12</v>
      </c>
    </row>
    <row r="18" spans="1:15" ht="41.25" customHeight="1">
      <c r="A18" s="167">
        <v>8</v>
      </c>
      <c r="B18" s="168">
        <v>20</v>
      </c>
      <c r="C18" s="232">
        <v>1</v>
      </c>
      <c r="D18" s="233">
        <v>12</v>
      </c>
      <c r="E18" s="11">
        <f>SUM(M18/I18)</f>
        <v>90</v>
      </c>
      <c r="F18" s="169" t="s">
        <v>261</v>
      </c>
      <c r="G18" s="170" t="s">
        <v>237</v>
      </c>
      <c r="H18" s="205" t="s">
        <v>308</v>
      </c>
      <c r="I18" s="171">
        <v>95</v>
      </c>
      <c r="J18" s="172">
        <v>150</v>
      </c>
      <c r="K18" s="234" t="s">
        <v>666</v>
      </c>
      <c r="L18" s="185">
        <v>57</v>
      </c>
      <c r="M18" s="174">
        <f>SUM(L18*J18)</f>
        <v>8550</v>
      </c>
      <c r="N18" s="344" t="s">
        <v>1426</v>
      </c>
      <c r="O18" s="182" t="s">
        <v>608</v>
      </c>
    </row>
    <row r="19" spans="1:15" ht="41.25" customHeight="1">
      <c r="A19" s="167">
        <v>9</v>
      </c>
      <c r="B19" s="168">
        <v>33</v>
      </c>
      <c r="C19" s="232">
        <v>2</v>
      </c>
      <c r="D19" s="233">
        <v>10</v>
      </c>
      <c r="E19" s="11">
        <f>SUM(M19/I19)</f>
        <v>57.491289198606275</v>
      </c>
      <c r="F19" s="169" t="s">
        <v>555</v>
      </c>
      <c r="G19" s="170" t="s">
        <v>266</v>
      </c>
      <c r="H19" s="205" t="s">
        <v>390</v>
      </c>
      <c r="I19" s="171">
        <v>86.1</v>
      </c>
      <c r="J19" s="172">
        <v>150</v>
      </c>
      <c r="K19" s="234" t="s">
        <v>449</v>
      </c>
      <c r="L19" s="173">
        <v>33</v>
      </c>
      <c r="M19" s="174">
        <f>SUM(L19*J19)</f>
        <v>4950</v>
      </c>
      <c r="N19" s="184" t="s">
        <v>491</v>
      </c>
      <c r="O19" s="182" t="s">
        <v>605</v>
      </c>
    </row>
    <row r="20" spans="1:15" ht="41.25" customHeight="1">
      <c r="A20" s="167">
        <v>10</v>
      </c>
      <c r="B20" s="168">
        <v>90</v>
      </c>
      <c r="C20" s="232">
        <v>3</v>
      </c>
      <c r="D20" s="233">
        <v>9</v>
      </c>
      <c r="E20" s="11">
        <f>SUM(M20/I20)</f>
        <v>56.48535564853557</v>
      </c>
      <c r="F20" s="169" t="s">
        <v>681</v>
      </c>
      <c r="G20" s="170" t="s">
        <v>682</v>
      </c>
      <c r="H20" s="205" t="s">
        <v>700</v>
      </c>
      <c r="I20" s="171">
        <v>95.6</v>
      </c>
      <c r="J20" s="172">
        <v>150</v>
      </c>
      <c r="K20" s="234" t="s">
        <v>710</v>
      </c>
      <c r="L20" s="173">
        <v>36</v>
      </c>
      <c r="M20" s="174">
        <f>SUM(L20*J20)</f>
        <v>5400</v>
      </c>
      <c r="N20" s="184" t="s">
        <v>491</v>
      </c>
      <c r="O20" s="182" t="s">
        <v>684</v>
      </c>
    </row>
    <row r="21" spans="1:15" ht="41.25" customHeight="1">
      <c r="A21" s="167">
        <v>11</v>
      </c>
      <c r="B21" s="168">
        <v>16</v>
      </c>
      <c r="C21" s="232">
        <v>4</v>
      </c>
      <c r="D21" s="233">
        <v>8</v>
      </c>
      <c r="E21" s="11">
        <f>SUM(M21/I21)</f>
        <v>44.901777362020574</v>
      </c>
      <c r="F21" s="169" t="s">
        <v>685</v>
      </c>
      <c r="G21" s="170" t="s">
        <v>686</v>
      </c>
      <c r="H21" s="205" t="s">
        <v>701</v>
      </c>
      <c r="I21" s="171">
        <v>106.9</v>
      </c>
      <c r="J21" s="172">
        <v>150</v>
      </c>
      <c r="K21" s="234" t="s">
        <v>687</v>
      </c>
      <c r="L21" s="173">
        <v>32</v>
      </c>
      <c r="M21" s="174">
        <f>SUM(L21*J21)</f>
        <v>4800</v>
      </c>
      <c r="N21" s="184" t="s">
        <v>490</v>
      </c>
      <c r="O21" s="182" t="s">
        <v>688</v>
      </c>
    </row>
    <row r="22" spans="1:15" ht="28.5" customHeight="1">
      <c r="A22" s="380" t="s">
        <v>664</v>
      </c>
      <c r="B22" s="381"/>
      <c r="C22" s="381"/>
      <c r="D22" s="381"/>
      <c r="E22" s="382"/>
      <c r="F22" s="382"/>
      <c r="G22" s="383"/>
      <c r="H22" s="386" t="s">
        <v>707</v>
      </c>
      <c r="I22" s="387"/>
      <c r="J22" s="387"/>
      <c r="K22" s="387"/>
      <c r="L22" s="387"/>
      <c r="M22" s="387"/>
      <c r="N22" s="387"/>
      <c r="O22" s="387"/>
    </row>
    <row r="23" spans="1:15" s="120" customFormat="1" ht="37.5" customHeight="1">
      <c r="A23" s="179" t="s">
        <v>1</v>
      </c>
      <c r="B23" s="178" t="s">
        <v>2</v>
      </c>
      <c r="C23" s="178" t="s">
        <v>3</v>
      </c>
      <c r="D23" s="179" t="s">
        <v>73</v>
      </c>
      <c r="E23" s="180" t="s">
        <v>4</v>
      </c>
      <c r="F23" s="179" t="s">
        <v>433</v>
      </c>
      <c r="G23" s="179" t="s">
        <v>5</v>
      </c>
      <c r="H23" s="179" t="s">
        <v>6</v>
      </c>
      <c r="I23" s="179" t="s">
        <v>7</v>
      </c>
      <c r="J23" s="179" t="s">
        <v>9</v>
      </c>
      <c r="K23" s="179" t="s">
        <v>8</v>
      </c>
      <c r="L23" s="181" t="s">
        <v>665</v>
      </c>
      <c r="M23" s="179" t="s">
        <v>10</v>
      </c>
      <c r="N23" s="179" t="s">
        <v>11</v>
      </c>
      <c r="O23" s="179" t="s">
        <v>12</v>
      </c>
    </row>
    <row r="24" spans="1:15" ht="44.25" customHeight="1">
      <c r="A24" s="167">
        <v>12</v>
      </c>
      <c r="B24" s="168">
        <v>38</v>
      </c>
      <c r="C24" s="232">
        <v>1</v>
      </c>
      <c r="D24" s="233">
        <v>12</v>
      </c>
      <c r="E24" s="11">
        <f>SUM(M24/I24)</f>
        <v>43.58759430008382</v>
      </c>
      <c r="F24" s="169" t="s">
        <v>689</v>
      </c>
      <c r="G24" s="170" t="s">
        <v>690</v>
      </c>
      <c r="H24" s="205" t="s">
        <v>703</v>
      </c>
      <c r="I24" s="171">
        <v>119.3</v>
      </c>
      <c r="J24" s="172">
        <v>200</v>
      </c>
      <c r="K24" s="234" t="s">
        <v>691</v>
      </c>
      <c r="L24" s="173">
        <v>26</v>
      </c>
      <c r="M24" s="174">
        <f>SUM(L24*J24)</f>
        <v>5200</v>
      </c>
      <c r="N24" s="184" t="s">
        <v>491</v>
      </c>
      <c r="O24" s="182" t="s">
        <v>692</v>
      </c>
    </row>
    <row r="25" spans="1:15" ht="44.25" customHeight="1">
      <c r="A25" s="167">
        <v>13</v>
      </c>
      <c r="B25" s="168">
        <v>57</v>
      </c>
      <c r="C25" s="232">
        <v>2</v>
      </c>
      <c r="D25" s="233">
        <v>10</v>
      </c>
      <c r="E25" s="11">
        <f>SUM(M25/I25)</f>
        <v>43.03086997193639</v>
      </c>
      <c r="F25" s="169" t="s">
        <v>685</v>
      </c>
      <c r="G25" s="170" t="s">
        <v>686</v>
      </c>
      <c r="H25" s="205" t="s">
        <v>701</v>
      </c>
      <c r="I25" s="171">
        <v>106.9</v>
      </c>
      <c r="J25" s="172">
        <v>200</v>
      </c>
      <c r="K25" s="234" t="s">
        <v>687</v>
      </c>
      <c r="L25" s="173">
        <v>23</v>
      </c>
      <c r="M25" s="174">
        <f>SUM(L25*J25)</f>
        <v>4600</v>
      </c>
      <c r="N25" s="184" t="s">
        <v>491</v>
      </c>
      <c r="O25" s="182" t="s">
        <v>688</v>
      </c>
    </row>
    <row r="26" spans="1:15" ht="44.25" customHeight="1">
      <c r="A26" s="167">
        <v>14</v>
      </c>
      <c r="B26" s="168">
        <v>12</v>
      </c>
      <c r="C26" s="232">
        <v>3</v>
      </c>
      <c r="D26" s="233">
        <v>9</v>
      </c>
      <c r="E26" s="11">
        <f>SUM(M26/I26)</f>
        <v>37.65690376569038</v>
      </c>
      <c r="F26" s="169" t="s">
        <v>681</v>
      </c>
      <c r="G26" s="170" t="s">
        <v>682</v>
      </c>
      <c r="H26" s="205" t="s">
        <v>700</v>
      </c>
      <c r="I26" s="171">
        <v>95.6</v>
      </c>
      <c r="J26" s="172">
        <v>200</v>
      </c>
      <c r="K26" s="234" t="s">
        <v>683</v>
      </c>
      <c r="L26" s="173">
        <v>18</v>
      </c>
      <c r="M26" s="174">
        <f>SUM(L26*J26)</f>
        <v>3600</v>
      </c>
      <c r="N26" s="184" t="s">
        <v>490</v>
      </c>
      <c r="O26" s="182" t="s">
        <v>684</v>
      </c>
    </row>
    <row r="27" spans="1:15" ht="44.25" customHeight="1">
      <c r="A27" s="167">
        <v>15</v>
      </c>
      <c r="B27" s="168">
        <v>81</v>
      </c>
      <c r="C27" s="232">
        <v>4</v>
      </c>
      <c r="D27" s="233">
        <v>8</v>
      </c>
      <c r="E27" s="11">
        <f>SUM(M27/I27)</f>
        <v>27.874564459930316</v>
      </c>
      <c r="F27" s="169" t="s">
        <v>555</v>
      </c>
      <c r="G27" s="170" t="s">
        <v>266</v>
      </c>
      <c r="H27" s="205" t="s">
        <v>390</v>
      </c>
      <c r="I27" s="171">
        <v>86.1</v>
      </c>
      <c r="J27" s="172">
        <v>200</v>
      </c>
      <c r="K27" s="234" t="s">
        <v>449</v>
      </c>
      <c r="L27" s="173">
        <v>12</v>
      </c>
      <c r="M27" s="174">
        <f>SUM(L27*J27)</f>
        <v>2400</v>
      </c>
      <c r="N27" s="184" t="s">
        <v>488</v>
      </c>
      <c r="O27" s="182" t="s">
        <v>605</v>
      </c>
    </row>
    <row r="28" spans="1:15" ht="44.25" customHeight="1">
      <c r="A28" s="167">
        <v>16</v>
      </c>
      <c r="B28" s="168">
        <v>73</v>
      </c>
      <c r="C28" s="232">
        <v>5</v>
      </c>
      <c r="D28" s="233">
        <v>7</v>
      </c>
      <c r="E28" s="11">
        <f>SUM(M28/I28)</f>
        <v>21.786492374727672</v>
      </c>
      <c r="F28" s="169" t="s">
        <v>709</v>
      </c>
      <c r="G28" s="170" t="s">
        <v>693</v>
      </c>
      <c r="H28" s="205" t="s">
        <v>702</v>
      </c>
      <c r="I28" s="171">
        <v>137.7</v>
      </c>
      <c r="J28" s="172">
        <v>200</v>
      </c>
      <c r="K28" s="234" t="s">
        <v>452</v>
      </c>
      <c r="L28" s="173">
        <v>15</v>
      </c>
      <c r="M28" s="174">
        <f>SUM(L28*J28)</f>
        <v>3000</v>
      </c>
      <c r="N28" s="184" t="s">
        <v>484</v>
      </c>
      <c r="O28" s="182" t="s">
        <v>694</v>
      </c>
    </row>
    <row r="29" spans="1:15" ht="27" customHeight="1">
      <c r="A29" s="391" t="s">
        <v>50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14"/>
      <c r="M29" s="14"/>
      <c r="N29" s="14"/>
      <c r="O29" s="15"/>
    </row>
    <row r="30" spans="1:14" s="1" customFormat="1" ht="31.5" customHeight="1">
      <c r="A30" s="388" t="s">
        <v>53</v>
      </c>
      <c r="B30" s="390"/>
      <c r="C30" s="390"/>
      <c r="D30" s="389"/>
      <c r="E30" s="66" t="s">
        <v>51</v>
      </c>
      <c r="F30" s="393" t="s">
        <v>48</v>
      </c>
      <c r="G30" s="394"/>
      <c r="H30" s="393" t="s">
        <v>49</v>
      </c>
      <c r="I30" s="394"/>
      <c r="J30" s="388" t="s">
        <v>43</v>
      </c>
      <c r="K30" s="389"/>
      <c r="L30" s="46"/>
      <c r="M30" s="47"/>
      <c r="N30" s="45"/>
    </row>
    <row r="31" spans="1:15" s="1" customFormat="1" ht="38.25" customHeight="1">
      <c r="A31" s="388" t="s">
        <v>69</v>
      </c>
      <c r="B31" s="390"/>
      <c r="C31" s="390"/>
      <c r="D31" s="389"/>
      <c r="E31" s="66" t="s">
        <v>40</v>
      </c>
      <c r="F31" s="393" t="s">
        <v>56</v>
      </c>
      <c r="G31" s="394"/>
      <c r="H31" s="393" t="s">
        <v>274</v>
      </c>
      <c r="I31" s="394"/>
      <c r="J31" s="388" t="s">
        <v>41</v>
      </c>
      <c r="K31" s="389"/>
      <c r="L31" s="45"/>
      <c r="M31" s="46"/>
      <c r="N31" s="48"/>
      <c r="O31" s="45"/>
    </row>
    <row r="32" spans="1:15" s="1" customFormat="1" ht="38.25" customHeight="1">
      <c r="A32" s="388" t="s">
        <v>52</v>
      </c>
      <c r="B32" s="390"/>
      <c r="C32" s="390"/>
      <c r="D32" s="389"/>
      <c r="E32" s="66" t="s">
        <v>44</v>
      </c>
      <c r="F32" s="393" t="s">
        <v>60</v>
      </c>
      <c r="G32" s="394"/>
      <c r="H32" s="393" t="s">
        <v>274</v>
      </c>
      <c r="I32" s="394"/>
      <c r="J32" s="388" t="s">
        <v>61</v>
      </c>
      <c r="K32" s="389"/>
      <c r="L32" s="45"/>
      <c r="M32" s="46"/>
      <c r="N32" s="46"/>
      <c r="O32" s="45"/>
    </row>
    <row r="33" spans="1:15" s="1" customFormat="1" ht="38.25" customHeight="1">
      <c r="A33" s="388" t="s">
        <v>42</v>
      </c>
      <c r="B33" s="390"/>
      <c r="C33" s="390"/>
      <c r="D33" s="389"/>
      <c r="E33" s="66" t="s">
        <v>31</v>
      </c>
      <c r="F33" s="393" t="s">
        <v>25</v>
      </c>
      <c r="G33" s="394"/>
      <c r="H33" s="393" t="s">
        <v>59</v>
      </c>
      <c r="I33" s="394"/>
      <c r="J33" s="388" t="s">
        <v>41</v>
      </c>
      <c r="K33" s="389"/>
      <c r="L33" s="45"/>
      <c r="M33" s="46"/>
      <c r="N33" s="48"/>
      <c r="O33" s="45"/>
    </row>
    <row r="34" spans="1:15" s="1" customFormat="1" ht="38.25" customHeight="1">
      <c r="A34" s="388" t="s">
        <v>42</v>
      </c>
      <c r="B34" s="390"/>
      <c r="C34" s="390"/>
      <c r="D34" s="389"/>
      <c r="E34" s="66" t="s">
        <v>28</v>
      </c>
      <c r="F34" s="393" t="s">
        <v>18</v>
      </c>
      <c r="G34" s="394"/>
      <c r="H34" s="393" t="s">
        <v>58</v>
      </c>
      <c r="I34" s="394"/>
      <c r="J34" s="388" t="s">
        <v>39</v>
      </c>
      <c r="K34" s="389"/>
      <c r="L34" s="45"/>
      <c r="M34" s="46"/>
      <c r="N34" s="48"/>
      <c r="O34" s="45"/>
    </row>
    <row r="35" spans="1:15" s="1" customFormat="1" ht="38.25" customHeight="1">
      <c r="A35" s="388" t="s">
        <v>42</v>
      </c>
      <c r="B35" s="390"/>
      <c r="C35" s="390"/>
      <c r="D35" s="389"/>
      <c r="E35" s="66" t="s">
        <v>64</v>
      </c>
      <c r="F35" s="393" t="s">
        <v>63</v>
      </c>
      <c r="G35" s="394"/>
      <c r="H35" s="393" t="s">
        <v>65</v>
      </c>
      <c r="I35" s="394"/>
      <c r="J35" s="388" t="s">
        <v>39</v>
      </c>
      <c r="K35" s="389"/>
      <c r="L35" s="45"/>
      <c r="M35" s="46"/>
      <c r="N35" s="48"/>
      <c r="O35" s="45"/>
    </row>
    <row r="36" spans="1:15" s="1" customFormat="1" ht="38.25" customHeight="1">
      <c r="A36" s="388" t="s">
        <v>42</v>
      </c>
      <c r="B36" s="390"/>
      <c r="C36" s="390"/>
      <c r="D36" s="389"/>
      <c r="E36" s="66" t="s">
        <v>21</v>
      </c>
      <c r="F36" s="393" t="s">
        <v>22</v>
      </c>
      <c r="G36" s="394"/>
      <c r="H36" s="393" t="s">
        <v>57</v>
      </c>
      <c r="I36" s="394"/>
      <c r="J36" s="388" t="s">
        <v>39</v>
      </c>
      <c r="K36" s="389"/>
      <c r="L36" s="45"/>
      <c r="M36" s="46"/>
      <c r="N36" s="48"/>
      <c r="O36" s="45"/>
    </row>
    <row r="37" spans="1:15" s="1" customFormat="1" ht="38.25" customHeight="1">
      <c r="A37" s="388" t="s">
        <v>42</v>
      </c>
      <c r="B37" s="390"/>
      <c r="C37" s="390"/>
      <c r="D37" s="389"/>
      <c r="E37" s="66" t="s">
        <v>55</v>
      </c>
      <c r="F37" s="393" t="s">
        <v>54</v>
      </c>
      <c r="G37" s="394"/>
      <c r="H37" s="393" t="s">
        <v>71</v>
      </c>
      <c r="I37" s="394"/>
      <c r="J37" s="388" t="s">
        <v>39</v>
      </c>
      <c r="K37" s="389"/>
      <c r="L37" s="45"/>
      <c r="M37" s="46"/>
      <c r="N37" s="48"/>
      <c r="O37" s="45"/>
    </row>
    <row r="38" spans="1:15" s="1" customFormat="1" ht="38.25" customHeight="1">
      <c r="A38" s="388" t="s">
        <v>42</v>
      </c>
      <c r="B38" s="390"/>
      <c r="C38" s="390"/>
      <c r="D38" s="389"/>
      <c r="E38" s="66" t="s">
        <v>67</v>
      </c>
      <c r="F38" s="393" t="s">
        <v>66</v>
      </c>
      <c r="G38" s="394"/>
      <c r="H38" s="393" t="s">
        <v>68</v>
      </c>
      <c r="I38" s="394"/>
      <c r="J38" s="388" t="s">
        <v>39</v>
      </c>
      <c r="K38" s="389"/>
      <c r="L38" s="45"/>
      <c r="M38" s="46"/>
      <c r="N38" s="48"/>
      <c r="O38" s="45"/>
    </row>
    <row r="39" spans="1:15" s="1" customFormat="1" ht="38.25" customHeight="1">
      <c r="A39" s="388" t="s">
        <v>42</v>
      </c>
      <c r="B39" s="390"/>
      <c r="C39" s="390"/>
      <c r="D39" s="389"/>
      <c r="E39" s="66" t="s">
        <v>23</v>
      </c>
      <c r="F39" s="393" t="s">
        <v>24</v>
      </c>
      <c r="G39" s="394"/>
      <c r="H39" s="393" t="s">
        <v>62</v>
      </c>
      <c r="I39" s="394"/>
      <c r="J39" s="388" t="s">
        <v>39</v>
      </c>
      <c r="K39" s="389"/>
      <c r="L39" s="45"/>
      <c r="M39" s="46"/>
      <c r="N39" s="48"/>
      <c r="O39" s="45"/>
    </row>
    <row r="40" spans="1:15" s="1" customFormat="1" ht="38.25" customHeight="1">
      <c r="A40" s="388" t="s">
        <v>183</v>
      </c>
      <c r="B40" s="390"/>
      <c r="C40" s="390"/>
      <c r="D40" s="389"/>
      <c r="E40" s="66" t="s">
        <v>40</v>
      </c>
      <c r="F40" s="393" t="s">
        <v>56</v>
      </c>
      <c r="G40" s="394"/>
      <c r="H40" s="393" t="s">
        <v>274</v>
      </c>
      <c r="I40" s="394"/>
      <c r="J40" s="388" t="s">
        <v>41</v>
      </c>
      <c r="K40" s="395"/>
      <c r="L40" s="45"/>
      <c r="M40" s="46"/>
      <c r="N40" s="49"/>
      <c r="O40" s="45"/>
    </row>
    <row r="41" spans="1:15" s="1" customFormat="1" ht="38.25" customHeight="1">
      <c r="A41" s="388" t="s">
        <v>45</v>
      </c>
      <c r="B41" s="390"/>
      <c r="C41" s="390"/>
      <c r="D41" s="389"/>
      <c r="E41" s="66" t="s">
        <v>205</v>
      </c>
      <c r="F41" s="393" t="s">
        <v>184</v>
      </c>
      <c r="G41" s="394"/>
      <c r="H41" s="393" t="s">
        <v>49</v>
      </c>
      <c r="I41" s="394"/>
      <c r="J41" s="388" t="s">
        <v>47</v>
      </c>
      <c r="K41" s="389"/>
      <c r="L41" s="45"/>
      <c r="M41" s="46"/>
      <c r="N41" s="48"/>
      <c r="O41" s="45"/>
    </row>
    <row r="42" spans="1:15" s="1" customFormat="1" ht="38.25" customHeight="1">
      <c r="A42" s="388" t="s">
        <v>45</v>
      </c>
      <c r="B42" s="390"/>
      <c r="C42" s="390"/>
      <c r="D42" s="389"/>
      <c r="E42" s="66" t="s">
        <v>275</v>
      </c>
      <c r="F42" s="393" t="s">
        <v>70</v>
      </c>
      <c r="G42" s="394"/>
      <c r="H42" s="393" t="s">
        <v>49</v>
      </c>
      <c r="I42" s="394"/>
      <c r="J42" s="388" t="s">
        <v>47</v>
      </c>
      <c r="K42" s="389"/>
      <c r="L42" s="45"/>
      <c r="M42" s="46"/>
      <c r="N42" s="48"/>
      <c r="O42" s="45"/>
    </row>
    <row r="43" spans="1:15" s="1" customFormat="1" ht="38.25" customHeight="1">
      <c r="A43" s="388" t="s">
        <v>42</v>
      </c>
      <c r="B43" s="390"/>
      <c r="C43" s="390"/>
      <c r="D43" s="389"/>
      <c r="E43" s="66" t="s">
        <v>26</v>
      </c>
      <c r="F43" s="393" t="s">
        <v>27</v>
      </c>
      <c r="G43" s="394"/>
      <c r="H43" s="393" t="s">
        <v>49</v>
      </c>
      <c r="I43" s="394"/>
      <c r="J43" s="388" t="s">
        <v>47</v>
      </c>
      <c r="K43" s="389"/>
      <c r="L43" s="45"/>
      <c r="M43" s="46"/>
      <c r="N43" s="48"/>
      <c r="O43" s="45"/>
    </row>
    <row r="44" spans="1:15" s="1" customFormat="1" ht="38.25" customHeight="1">
      <c r="A44" s="388" t="s">
        <v>46</v>
      </c>
      <c r="B44" s="390"/>
      <c r="C44" s="390"/>
      <c r="D44" s="389"/>
      <c r="E44" s="67" t="s">
        <v>276</v>
      </c>
      <c r="F44" s="393" t="s">
        <v>78</v>
      </c>
      <c r="G44" s="394"/>
      <c r="H44" s="393" t="s">
        <v>49</v>
      </c>
      <c r="I44" s="394"/>
      <c r="J44" s="388" t="s">
        <v>47</v>
      </c>
      <c r="K44" s="389"/>
      <c r="L44" s="45"/>
      <c r="M44" s="46"/>
      <c r="N44" s="48"/>
      <c r="O44" s="45"/>
    </row>
  </sheetData>
  <sheetProtection/>
  <mergeCells count="73">
    <mergeCell ref="F44:G44"/>
    <mergeCell ref="H30:I30"/>
    <mergeCell ref="H31:I31"/>
    <mergeCell ref="H32:I32"/>
    <mergeCell ref="H33:I33"/>
    <mergeCell ref="H34:I34"/>
    <mergeCell ref="H35:I35"/>
    <mergeCell ref="H36:I36"/>
    <mergeCell ref="H37:I37"/>
    <mergeCell ref="A44:D44"/>
    <mergeCell ref="J44:K44"/>
    <mergeCell ref="F30:G30"/>
    <mergeCell ref="F31:G31"/>
    <mergeCell ref="F32:G32"/>
    <mergeCell ref="F33:G33"/>
    <mergeCell ref="F34:G34"/>
    <mergeCell ref="F35:G35"/>
    <mergeCell ref="F36:G36"/>
    <mergeCell ref="H44:I44"/>
    <mergeCell ref="A42:D42"/>
    <mergeCell ref="J42:K42"/>
    <mergeCell ref="A43:D43"/>
    <mergeCell ref="J43:K43"/>
    <mergeCell ref="F42:G42"/>
    <mergeCell ref="F43:G43"/>
    <mergeCell ref="H42:I42"/>
    <mergeCell ref="H43:I43"/>
    <mergeCell ref="A40:D40"/>
    <mergeCell ref="J40:K40"/>
    <mergeCell ref="A41:D41"/>
    <mergeCell ref="J41:K41"/>
    <mergeCell ref="F40:G40"/>
    <mergeCell ref="F41:G41"/>
    <mergeCell ref="H40:I40"/>
    <mergeCell ref="H41:I41"/>
    <mergeCell ref="A38:D38"/>
    <mergeCell ref="J38:K38"/>
    <mergeCell ref="A39:D39"/>
    <mergeCell ref="J39:K39"/>
    <mergeCell ref="F38:G38"/>
    <mergeCell ref="F39:G39"/>
    <mergeCell ref="H39:I39"/>
    <mergeCell ref="H38:I38"/>
    <mergeCell ref="A36:D36"/>
    <mergeCell ref="J36:K36"/>
    <mergeCell ref="A37:D37"/>
    <mergeCell ref="J37:K37"/>
    <mergeCell ref="F37:G37"/>
    <mergeCell ref="A34:D34"/>
    <mergeCell ref="J34:K34"/>
    <mergeCell ref="A35:D35"/>
    <mergeCell ref="J35:K35"/>
    <mergeCell ref="J31:K31"/>
    <mergeCell ref="A32:D32"/>
    <mergeCell ref="J32:K32"/>
    <mergeCell ref="A33:D33"/>
    <mergeCell ref="J33:K33"/>
    <mergeCell ref="A29:K29"/>
    <mergeCell ref="A30:D30"/>
    <mergeCell ref="J30:K30"/>
    <mergeCell ref="A31:D31"/>
    <mergeCell ref="A12:G12"/>
    <mergeCell ref="H12:O12"/>
    <mergeCell ref="A16:G16"/>
    <mergeCell ref="H16:O16"/>
    <mergeCell ref="A22:G22"/>
    <mergeCell ref="H22:O22"/>
    <mergeCell ref="A1:O1"/>
    <mergeCell ref="A2:O2"/>
    <mergeCell ref="A3:O3"/>
    <mergeCell ref="A4:O4"/>
    <mergeCell ref="A5:G5"/>
    <mergeCell ref="H5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U319"/>
  <sheetViews>
    <sheetView zoomScale="80" zoomScaleNormal="80" zoomScalePageLayoutView="0" workbookViewId="0" topLeftCell="A103">
      <selection activeCell="S209" sqref="S209"/>
    </sheetView>
  </sheetViews>
  <sheetFormatPr defaultColWidth="9.140625" defaultRowHeight="15"/>
  <cols>
    <col min="1" max="1" width="7.00390625" style="0" customWidth="1"/>
    <col min="2" max="2" width="7.7109375" style="2" customWidth="1"/>
    <col min="3" max="3" width="8.00390625" style="2" customWidth="1"/>
    <col min="4" max="4" width="11.140625" style="2" customWidth="1"/>
    <col min="5" max="5" width="7.57421875" style="2" customWidth="1"/>
    <col min="6" max="6" width="9.57421875" style="2" customWidth="1"/>
    <col min="7" max="7" width="37.421875" style="3" customWidth="1"/>
    <col min="8" max="8" width="20.140625" style="2" customWidth="1"/>
    <col min="9" max="9" width="10.7109375" style="2" customWidth="1"/>
    <col min="10" max="10" width="7.7109375" style="3" customWidth="1"/>
    <col min="11" max="11" width="46.140625" style="2" customWidth="1"/>
    <col min="12" max="12" width="11.00390625" style="2" customWidth="1"/>
    <col min="13" max="13" width="11.7109375" style="4" customWidth="1"/>
    <col min="14" max="14" width="35.7109375" style="5" customWidth="1"/>
    <col min="15" max="15" width="19.7109375" style="0" customWidth="1"/>
    <col min="18" max="18" width="11.421875" style="0" customWidth="1"/>
    <col min="19" max="19" width="12.8515625" style="0" customWidth="1"/>
  </cols>
  <sheetData>
    <row r="1" spans="1:15" s="6" customFormat="1" ht="26.25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6" customFormat="1" ht="26.25" customHeight="1">
      <c r="A2" s="408" t="s">
        <v>663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15" s="6" customFormat="1" ht="48.75" customHeight="1">
      <c r="A3" s="409" t="s">
        <v>1336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</row>
    <row r="4" spans="1:15" s="6" customFormat="1" ht="24" customHeight="1">
      <c r="A4" s="410" t="s">
        <v>711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336" customFormat="1" ht="25.5" customHeight="1">
      <c r="A5" s="405" t="s">
        <v>713</v>
      </c>
      <c r="B5" s="405"/>
      <c r="C5" s="405"/>
      <c r="D5" s="405"/>
      <c r="E5" s="405"/>
      <c r="F5" s="405"/>
      <c r="G5" s="334" t="s">
        <v>741</v>
      </c>
      <c r="H5" s="411" t="s">
        <v>1400</v>
      </c>
      <c r="I5" s="412"/>
      <c r="J5" s="412"/>
      <c r="K5" s="412"/>
      <c r="L5" s="412"/>
      <c r="M5" s="412"/>
      <c r="N5" s="413"/>
      <c r="O5" s="335"/>
    </row>
    <row r="6" spans="1:15" ht="37.5">
      <c r="A6" s="164" t="s">
        <v>1</v>
      </c>
      <c r="B6" s="164" t="s">
        <v>2</v>
      </c>
      <c r="C6" s="164" t="s">
        <v>3</v>
      </c>
      <c r="D6" s="7" t="s">
        <v>4</v>
      </c>
      <c r="E6" s="164" t="s">
        <v>17</v>
      </c>
      <c r="F6" s="164" t="s">
        <v>433</v>
      </c>
      <c r="G6" s="165" t="s">
        <v>5</v>
      </c>
      <c r="H6" s="175" t="s">
        <v>6</v>
      </c>
      <c r="I6" s="175" t="s">
        <v>7</v>
      </c>
      <c r="J6" s="176" t="s">
        <v>9</v>
      </c>
      <c r="K6" s="175" t="s">
        <v>8</v>
      </c>
      <c r="L6" s="187" t="s">
        <v>665</v>
      </c>
      <c r="M6" s="176" t="s">
        <v>10</v>
      </c>
      <c r="N6" s="166" t="s">
        <v>11</v>
      </c>
      <c r="O6" s="166" t="s">
        <v>12</v>
      </c>
    </row>
    <row r="7" spans="1:15" ht="42" customHeight="1">
      <c r="A7" s="167">
        <v>17</v>
      </c>
      <c r="B7" s="168"/>
      <c r="C7" s="232">
        <v>1</v>
      </c>
      <c r="D7" s="11">
        <f>SUM(M7/I7)</f>
        <v>51.48741418764302</v>
      </c>
      <c r="E7" s="236"/>
      <c r="F7" s="237" t="s">
        <v>1260</v>
      </c>
      <c r="G7" s="170" t="s">
        <v>1258</v>
      </c>
      <c r="H7" s="205" t="s">
        <v>1259</v>
      </c>
      <c r="I7" s="171">
        <v>87.4</v>
      </c>
      <c r="J7" s="196">
        <v>30</v>
      </c>
      <c r="K7" s="234" t="s">
        <v>1245</v>
      </c>
      <c r="L7" s="343">
        <v>150</v>
      </c>
      <c r="M7" s="174">
        <f>SUM(L7*J7)</f>
        <v>4500</v>
      </c>
      <c r="N7" s="344" t="s">
        <v>1427</v>
      </c>
      <c r="O7" s="182" t="s">
        <v>110</v>
      </c>
    </row>
    <row r="8" spans="1:15" ht="42" customHeight="1">
      <c r="A8" s="167">
        <v>18</v>
      </c>
      <c r="B8" s="168"/>
      <c r="C8" s="232">
        <v>2</v>
      </c>
      <c r="D8" s="11">
        <f>SUM(M8/I8)</f>
        <v>15.812591508052709</v>
      </c>
      <c r="E8" s="236"/>
      <c r="F8" s="237" t="s">
        <v>1250</v>
      </c>
      <c r="G8" s="170" t="s">
        <v>1327</v>
      </c>
      <c r="H8" s="205" t="s">
        <v>1344</v>
      </c>
      <c r="I8" s="171">
        <v>68.3</v>
      </c>
      <c r="J8" s="196">
        <v>30</v>
      </c>
      <c r="K8" s="234" t="s">
        <v>1245</v>
      </c>
      <c r="L8" s="177">
        <v>36</v>
      </c>
      <c r="M8" s="174">
        <f>SUM(L8*J8)</f>
        <v>1080</v>
      </c>
      <c r="N8" s="184" t="s">
        <v>484</v>
      </c>
      <c r="O8" s="182" t="s">
        <v>1394</v>
      </c>
    </row>
    <row r="9" spans="1:15" ht="42" customHeight="1">
      <c r="A9" s="167">
        <v>19</v>
      </c>
      <c r="B9" s="168"/>
      <c r="C9" s="232">
        <v>3</v>
      </c>
      <c r="D9" s="11">
        <f>SUM(M9/I9)</f>
        <v>10.027100271002709</v>
      </c>
      <c r="E9" s="236"/>
      <c r="F9" s="237" t="s">
        <v>1345</v>
      </c>
      <c r="G9" s="170" t="s">
        <v>1346</v>
      </c>
      <c r="H9" s="205" t="s">
        <v>1347</v>
      </c>
      <c r="I9" s="171">
        <v>110.7</v>
      </c>
      <c r="J9" s="196">
        <v>30</v>
      </c>
      <c r="K9" s="234" t="s">
        <v>448</v>
      </c>
      <c r="L9" s="177">
        <v>37</v>
      </c>
      <c r="M9" s="174">
        <f>SUM(L9*J9)</f>
        <v>1110</v>
      </c>
      <c r="N9" s="184" t="s">
        <v>484</v>
      </c>
      <c r="O9" s="183" t="s">
        <v>1243</v>
      </c>
    </row>
    <row r="10" spans="1:15" s="336" customFormat="1" ht="30" customHeight="1">
      <c r="A10" s="405" t="s">
        <v>713</v>
      </c>
      <c r="B10" s="405"/>
      <c r="C10" s="405"/>
      <c r="D10" s="405"/>
      <c r="E10" s="405"/>
      <c r="F10" s="405"/>
      <c r="G10" s="338" t="s">
        <v>19</v>
      </c>
      <c r="H10" s="406" t="s">
        <v>1404</v>
      </c>
      <c r="I10" s="406"/>
      <c r="J10" s="406"/>
      <c r="K10" s="406"/>
      <c r="L10" s="406"/>
      <c r="M10" s="406"/>
      <c r="N10" s="406"/>
      <c r="O10" s="335"/>
    </row>
    <row r="11" spans="1:15" ht="37.5">
      <c r="A11" s="164" t="s">
        <v>1</v>
      </c>
      <c r="B11" s="164" t="s">
        <v>2</v>
      </c>
      <c r="C11" s="164" t="s">
        <v>3</v>
      </c>
      <c r="D11" s="7" t="s">
        <v>4</v>
      </c>
      <c r="E11" s="164" t="s">
        <v>17</v>
      </c>
      <c r="F11" s="164" t="s">
        <v>433</v>
      </c>
      <c r="G11" s="165" t="s">
        <v>5</v>
      </c>
      <c r="H11" s="175" t="s">
        <v>6</v>
      </c>
      <c r="I11" s="175" t="s">
        <v>7</v>
      </c>
      <c r="J11" s="176" t="s">
        <v>9</v>
      </c>
      <c r="K11" s="175" t="s">
        <v>8</v>
      </c>
      <c r="L11" s="187" t="s">
        <v>665</v>
      </c>
      <c r="M11" s="176" t="s">
        <v>10</v>
      </c>
      <c r="N11" s="166" t="s">
        <v>11</v>
      </c>
      <c r="O11" s="166" t="s">
        <v>12</v>
      </c>
    </row>
    <row r="12" spans="1:15" ht="42" customHeight="1">
      <c r="A12" s="167">
        <v>20</v>
      </c>
      <c r="B12" s="168"/>
      <c r="C12" s="232">
        <v>1</v>
      </c>
      <c r="D12" s="11">
        <f>SUM(M12/I12)</f>
        <v>26.098535286284957</v>
      </c>
      <c r="E12" s="236"/>
      <c r="F12" s="237" t="s">
        <v>1254</v>
      </c>
      <c r="G12" s="170" t="s">
        <v>1252</v>
      </c>
      <c r="H12" s="205" t="s">
        <v>1348</v>
      </c>
      <c r="I12" s="171">
        <v>75.1</v>
      </c>
      <c r="J12" s="196">
        <v>35</v>
      </c>
      <c r="K12" s="234" t="s">
        <v>1255</v>
      </c>
      <c r="L12" s="343">
        <v>56</v>
      </c>
      <c r="M12" s="174">
        <f>SUM(L12*J12)</f>
        <v>1960</v>
      </c>
      <c r="N12" s="344" t="s">
        <v>1393</v>
      </c>
      <c r="O12" s="182" t="s">
        <v>1257</v>
      </c>
    </row>
    <row r="13" spans="1:15" ht="42" customHeight="1">
      <c r="A13" s="167">
        <v>21</v>
      </c>
      <c r="B13" s="168"/>
      <c r="C13" s="232">
        <v>2</v>
      </c>
      <c r="D13" s="11">
        <f>SUM(M13/I13)</f>
        <v>23.063583815028903</v>
      </c>
      <c r="E13" s="236"/>
      <c r="F13" s="237" t="s">
        <v>1331</v>
      </c>
      <c r="G13" s="170" t="s">
        <v>1349</v>
      </c>
      <c r="H13" s="205" t="s">
        <v>1330</v>
      </c>
      <c r="I13" s="171">
        <v>86.5</v>
      </c>
      <c r="J13" s="196">
        <v>35</v>
      </c>
      <c r="K13" s="234" t="s">
        <v>911</v>
      </c>
      <c r="L13" s="177">
        <v>57</v>
      </c>
      <c r="M13" s="174">
        <f>SUM(L13*J13)</f>
        <v>1995</v>
      </c>
      <c r="N13" s="184" t="s">
        <v>487</v>
      </c>
      <c r="O13" s="182" t="s">
        <v>1350</v>
      </c>
    </row>
    <row r="14" spans="1:15" s="336" customFormat="1" ht="30" customHeight="1">
      <c r="A14" s="405" t="s">
        <v>713</v>
      </c>
      <c r="B14" s="405"/>
      <c r="C14" s="405"/>
      <c r="D14" s="405"/>
      <c r="E14" s="405"/>
      <c r="F14" s="405"/>
      <c r="G14" s="339" t="s">
        <v>806</v>
      </c>
      <c r="H14" s="384" t="s">
        <v>1401</v>
      </c>
      <c r="I14" s="384"/>
      <c r="J14" s="384"/>
      <c r="K14" s="384"/>
      <c r="L14" s="384"/>
      <c r="M14" s="384"/>
      <c r="N14" s="384"/>
      <c r="O14" s="335"/>
    </row>
    <row r="15" spans="1:15" ht="37.5">
      <c r="A15" s="164" t="s">
        <v>1</v>
      </c>
      <c r="B15" s="164" t="s">
        <v>2</v>
      </c>
      <c r="C15" s="164" t="s">
        <v>3</v>
      </c>
      <c r="D15" s="7" t="s">
        <v>4</v>
      </c>
      <c r="E15" s="164" t="s">
        <v>17</v>
      </c>
      <c r="F15" s="164" t="s">
        <v>433</v>
      </c>
      <c r="G15" s="165" t="s">
        <v>5</v>
      </c>
      <c r="H15" s="175" t="s">
        <v>6</v>
      </c>
      <c r="I15" s="175" t="s">
        <v>7</v>
      </c>
      <c r="J15" s="176" t="s">
        <v>9</v>
      </c>
      <c r="K15" s="175" t="s">
        <v>8</v>
      </c>
      <c r="L15" s="187" t="s">
        <v>665</v>
      </c>
      <c r="M15" s="176" t="s">
        <v>10</v>
      </c>
      <c r="N15" s="166" t="s">
        <v>11</v>
      </c>
      <c r="O15" s="166" t="s">
        <v>12</v>
      </c>
    </row>
    <row r="16" spans="1:15" ht="42" customHeight="1">
      <c r="A16" s="167">
        <v>22</v>
      </c>
      <c r="B16" s="168"/>
      <c r="C16" s="232">
        <v>1</v>
      </c>
      <c r="D16" s="11">
        <f>SUM(M16/I16)</f>
        <v>72.22222222222221</v>
      </c>
      <c r="E16" s="236"/>
      <c r="F16" s="237" t="s">
        <v>1351</v>
      </c>
      <c r="G16" s="170" t="s">
        <v>1352</v>
      </c>
      <c r="H16" s="205" t="s">
        <v>1353</v>
      </c>
      <c r="I16" s="171">
        <v>56.7</v>
      </c>
      <c r="J16" s="196">
        <v>45</v>
      </c>
      <c r="K16" s="234" t="s">
        <v>1354</v>
      </c>
      <c r="L16" s="177">
        <v>91</v>
      </c>
      <c r="M16" s="174">
        <f>SUM(L16*J16)</f>
        <v>4095</v>
      </c>
      <c r="N16" s="184" t="s">
        <v>488</v>
      </c>
      <c r="O16" s="182" t="s">
        <v>751</v>
      </c>
    </row>
    <row r="17" spans="1:15" ht="42" customHeight="1">
      <c r="A17" s="167">
        <v>23</v>
      </c>
      <c r="B17" s="168"/>
      <c r="C17" s="232">
        <v>2</v>
      </c>
      <c r="D17" s="11">
        <f>SUM(M17/I17)</f>
        <v>70.65331928345627</v>
      </c>
      <c r="E17" s="236"/>
      <c r="F17" s="237" t="s">
        <v>1355</v>
      </c>
      <c r="G17" s="170" t="s">
        <v>1356</v>
      </c>
      <c r="H17" s="205" t="s">
        <v>1395</v>
      </c>
      <c r="I17" s="171">
        <v>94.9</v>
      </c>
      <c r="J17" s="196">
        <v>45</v>
      </c>
      <c r="K17" s="234" t="s">
        <v>1357</v>
      </c>
      <c r="L17" s="343">
        <v>149</v>
      </c>
      <c r="M17" s="174">
        <f>SUM(L17*J17)</f>
        <v>6705</v>
      </c>
      <c r="N17" s="344" t="s">
        <v>1396</v>
      </c>
      <c r="O17" s="182" t="s">
        <v>1358</v>
      </c>
    </row>
    <row r="18" spans="1:15" ht="42" customHeight="1">
      <c r="A18" s="167">
        <v>24</v>
      </c>
      <c r="B18" s="168"/>
      <c r="C18" s="232">
        <v>3</v>
      </c>
      <c r="D18" s="11">
        <f>SUM(M18/I18)</f>
        <v>41.81626187961985</v>
      </c>
      <c r="E18" s="236"/>
      <c r="F18" s="237" t="s">
        <v>1359</v>
      </c>
      <c r="G18" s="170" t="s">
        <v>1360</v>
      </c>
      <c r="H18" s="205" t="s">
        <v>1361</v>
      </c>
      <c r="I18" s="171">
        <v>94.7</v>
      </c>
      <c r="J18" s="196">
        <v>45</v>
      </c>
      <c r="K18" s="234" t="s">
        <v>1362</v>
      </c>
      <c r="L18" s="177">
        <v>88</v>
      </c>
      <c r="M18" s="174">
        <f>SUM(L18*J18)</f>
        <v>3960</v>
      </c>
      <c r="N18" s="184" t="s">
        <v>486</v>
      </c>
      <c r="O18" s="182" t="s">
        <v>1363</v>
      </c>
    </row>
    <row r="19" spans="1:15" ht="42" customHeight="1">
      <c r="A19" s="167">
        <v>25</v>
      </c>
      <c r="B19" s="168"/>
      <c r="C19" s="232">
        <v>4</v>
      </c>
      <c r="D19" s="11">
        <f>SUM(M19/I19)</f>
        <v>32.06650831353919</v>
      </c>
      <c r="E19" s="236"/>
      <c r="F19" s="237" t="s">
        <v>1364</v>
      </c>
      <c r="G19" s="170" t="s">
        <v>1365</v>
      </c>
      <c r="H19" s="205" t="s">
        <v>1366</v>
      </c>
      <c r="I19" s="171">
        <v>84.2</v>
      </c>
      <c r="J19" s="196">
        <v>45</v>
      </c>
      <c r="K19" s="234" t="s">
        <v>454</v>
      </c>
      <c r="L19" s="177">
        <v>60</v>
      </c>
      <c r="M19" s="174">
        <f>SUM(L19*J19)</f>
        <v>2700</v>
      </c>
      <c r="N19" s="184" t="s">
        <v>487</v>
      </c>
      <c r="O19" s="182" t="s">
        <v>1367</v>
      </c>
    </row>
    <row r="20" spans="1:15" s="336" customFormat="1" ht="30" customHeight="1">
      <c r="A20" s="405" t="s">
        <v>713</v>
      </c>
      <c r="B20" s="405"/>
      <c r="C20" s="405"/>
      <c r="D20" s="405"/>
      <c r="E20" s="405"/>
      <c r="F20" s="405"/>
      <c r="G20" s="340" t="s">
        <v>20</v>
      </c>
      <c r="H20" s="384" t="s">
        <v>1402</v>
      </c>
      <c r="I20" s="384"/>
      <c r="J20" s="384"/>
      <c r="K20" s="384"/>
      <c r="L20" s="384"/>
      <c r="M20" s="384"/>
      <c r="N20" s="384"/>
      <c r="O20" s="335"/>
    </row>
    <row r="21" spans="1:15" ht="37.5">
      <c r="A21" s="164" t="s">
        <v>1</v>
      </c>
      <c r="B21" s="164" t="s">
        <v>2</v>
      </c>
      <c r="C21" s="164" t="s">
        <v>3</v>
      </c>
      <c r="D21" s="7" t="s">
        <v>4</v>
      </c>
      <c r="E21" s="164" t="s">
        <v>17</v>
      </c>
      <c r="F21" s="164" t="s">
        <v>433</v>
      </c>
      <c r="G21" s="165" t="s">
        <v>5</v>
      </c>
      <c r="H21" s="175" t="s">
        <v>6</v>
      </c>
      <c r="I21" s="175" t="s">
        <v>7</v>
      </c>
      <c r="J21" s="176" t="s">
        <v>9</v>
      </c>
      <c r="K21" s="175" t="s">
        <v>8</v>
      </c>
      <c r="L21" s="187" t="s">
        <v>665</v>
      </c>
      <c r="M21" s="176" t="s">
        <v>10</v>
      </c>
      <c r="N21" s="166" t="s">
        <v>11</v>
      </c>
      <c r="O21" s="166" t="s">
        <v>12</v>
      </c>
    </row>
    <row r="22" spans="1:15" ht="42" customHeight="1">
      <c r="A22" s="167">
        <v>26</v>
      </c>
      <c r="B22" s="168"/>
      <c r="C22" s="232">
        <v>1</v>
      </c>
      <c r="D22" s="11">
        <f>SUM(M22/I22)</f>
        <v>66.78082191780823</v>
      </c>
      <c r="E22" s="236"/>
      <c r="F22" s="237" t="s">
        <v>1284</v>
      </c>
      <c r="G22" s="170" t="s">
        <v>1282</v>
      </c>
      <c r="H22" s="205" t="s">
        <v>1368</v>
      </c>
      <c r="I22" s="171">
        <v>73</v>
      </c>
      <c r="J22" s="341">
        <v>75</v>
      </c>
      <c r="K22" s="234" t="s">
        <v>322</v>
      </c>
      <c r="L22" s="343">
        <v>65</v>
      </c>
      <c r="M22" s="174">
        <f>SUM(L22*J22)</f>
        <v>4875</v>
      </c>
      <c r="N22" s="344" t="s">
        <v>1397</v>
      </c>
      <c r="O22" s="182" t="s">
        <v>1285</v>
      </c>
    </row>
    <row r="23" spans="1:15" ht="42" customHeight="1">
      <c r="A23" s="167">
        <v>27</v>
      </c>
      <c r="B23" s="168"/>
      <c r="C23" s="232">
        <v>2</v>
      </c>
      <c r="D23" s="11">
        <f>SUM(M23/I23)</f>
        <v>18.950437317784257</v>
      </c>
      <c r="E23" s="236"/>
      <c r="F23" s="237" t="s">
        <v>67</v>
      </c>
      <c r="G23" s="170" t="s">
        <v>66</v>
      </c>
      <c r="H23" s="205" t="s">
        <v>1369</v>
      </c>
      <c r="I23" s="171">
        <v>102.9</v>
      </c>
      <c r="J23" s="341">
        <v>75</v>
      </c>
      <c r="K23" s="234" t="s">
        <v>444</v>
      </c>
      <c r="L23" s="177">
        <v>26</v>
      </c>
      <c r="M23" s="174">
        <f>SUM(L23*J23)</f>
        <v>1950</v>
      </c>
      <c r="N23" s="184" t="s">
        <v>484</v>
      </c>
      <c r="O23" s="182" t="s">
        <v>1243</v>
      </c>
    </row>
    <row r="24" spans="1:15" ht="42" customHeight="1">
      <c r="A24" s="167">
        <v>28</v>
      </c>
      <c r="B24" s="168"/>
      <c r="C24" s="232">
        <v>3</v>
      </c>
      <c r="D24" s="11">
        <f>SUM(M24/I24)</f>
        <v>12.91618828932262</v>
      </c>
      <c r="E24" s="236"/>
      <c r="F24" s="237" t="s">
        <v>1370</v>
      </c>
      <c r="G24" s="170" t="s">
        <v>1371</v>
      </c>
      <c r="H24" s="205" t="s">
        <v>1372</v>
      </c>
      <c r="I24" s="171">
        <v>87.1</v>
      </c>
      <c r="J24" s="341">
        <v>75</v>
      </c>
      <c r="K24" s="234" t="s">
        <v>1245</v>
      </c>
      <c r="L24" s="177">
        <v>15</v>
      </c>
      <c r="M24" s="174">
        <f>SUM(L24*J24)</f>
        <v>1125</v>
      </c>
      <c r="N24" s="184" t="s">
        <v>484</v>
      </c>
      <c r="O24" s="182" t="s">
        <v>110</v>
      </c>
    </row>
    <row r="25" spans="1:15" s="336" customFormat="1" ht="30" customHeight="1">
      <c r="A25" s="405" t="s">
        <v>713</v>
      </c>
      <c r="B25" s="405"/>
      <c r="C25" s="405"/>
      <c r="D25" s="405"/>
      <c r="E25" s="405"/>
      <c r="F25" s="405"/>
      <c r="G25" s="340" t="s">
        <v>20</v>
      </c>
      <c r="H25" s="406" t="s">
        <v>1403</v>
      </c>
      <c r="I25" s="406"/>
      <c r="J25" s="406"/>
      <c r="K25" s="406"/>
      <c r="L25" s="406"/>
      <c r="M25" s="406"/>
      <c r="N25" s="406"/>
      <c r="O25" s="335"/>
    </row>
    <row r="26" spans="1:15" ht="37.5">
      <c r="A26" s="164" t="s">
        <v>1</v>
      </c>
      <c r="B26" s="164" t="s">
        <v>2</v>
      </c>
      <c r="C26" s="164" t="s">
        <v>3</v>
      </c>
      <c r="D26" s="7" t="s">
        <v>4</v>
      </c>
      <c r="E26" s="164" t="s">
        <v>17</v>
      </c>
      <c r="F26" s="164" t="s">
        <v>433</v>
      </c>
      <c r="G26" s="165" t="s">
        <v>5</v>
      </c>
      <c r="H26" s="175" t="s">
        <v>6</v>
      </c>
      <c r="I26" s="175" t="s">
        <v>7</v>
      </c>
      <c r="J26" s="176" t="s">
        <v>9</v>
      </c>
      <c r="K26" s="175" t="s">
        <v>8</v>
      </c>
      <c r="L26" s="187" t="s">
        <v>665</v>
      </c>
      <c r="M26" s="176" t="s">
        <v>10</v>
      </c>
      <c r="N26" s="166" t="s">
        <v>11</v>
      </c>
      <c r="O26" s="166" t="s">
        <v>12</v>
      </c>
    </row>
    <row r="27" spans="1:15" ht="42" customHeight="1">
      <c r="A27" s="167">
        <v>29</v>
      </c>
      <c r="B27" s="168"/>
      <c r="C27" s="232">
        <v>1</v>
      </c>
      <c r="D27" s="11">
        <f>SUM(M27/I27)</f>
        <v>50.1497005988024</v>
      </c>
      <c r="E27" s="236"/>
      <c r="F27" s="237" t="s">
        <v>1373</v>
      </c>
      <c r="G27" s="170" t="s">
        <v>1374</v>
      </c>
      <c r="H27" s="205" t="s">
        <v>1375</v>
      </c>
      <c r="I27" s="171">
        <v>100.2</v>
      </c>
      <c r="J27" s="341">
        <v>75</v>
      </c>
      <c r="K27" s="234" t="s">
        <v>563</v>
      </c>
      <c r="L27" s="343">
        <v>67</v>
      </c>
      <c r="M27" s="174">
        <f>SUM(L27*J27)</f>
        <v>5025</v>
      </c>
      <c r="N27" s="344" t="s">
        <v>1343</v>
      </c>
      <c r="O27" s="182" t="s">
        <v>74</v>
      </c>
    </row>
    <row r="28" spans="1:15" ht="42" customHeight="1">
      <c r="A28" s="167">
        <v>30</v>
      </c>
      <c r="B28" s="168"/>
      <c r="C28" s="232">
        <v>2</v>
      </c>
      <c r="D28" s="11">
        <f>SUM(M28/I28)</f>
        <v>40.46762589928057</v>
      </c>
      <c r="E28" s="236"/>
      <c r="F28" s="237" t="s">
        <v>1280</v>
      </c>
      <c r="G28" s="170" t="s">
        <v>1278</v>
      </c>
      <c r="H28" s="205" t="s">
        <v>1279</v>
      </c>
      <c r="I28" s="171">
        <v>83.4</v>
      </c>
      <c r="J28" s="341">
        <v>75</v>
      </c>
      <c r="K28" s="234" t="s">
        <v>1245</v>
      </c>
      <c r="L28" s="177">
        <v>45</v>
      </c>
      <c r="M28" s="174">
        <f>SUM(L28*J28)</f>
        <v>3375</v>
      </c>
      <c r="N28" s="184" t="s">
        <v>486</v>
      </c>
      <c r="O28" s="182" t="s">
        <v>110</v>
      </c>
    </row>
    <row r="29" spans="1:15" ht="42" customHeight="1">
      <c r="A29" s="167">
        <v>31</v>
      </c>
      <c r="B29" s="168"/>
      <c r="C29" s="232">
        <v>3</v>
      </c>
      <c r="D29" s="11">
        <f>SUM(M29/I29)</f>
        <v>39.17910447761194</v>
      </c>
      <c r="E29" s="236"/>
      <c r="F29" s="237" t="s">
        <v>1376</v>
      </c>
      <c r="G29" s="170" t="s">
        <v>1377</v>
      </c>
      <c r="H29" s="205" t="s">
        <v>1378</v>
      </c>
      <c r="I29" s="171">
        <v>93.8</v>
      </c>
      <c r="J29" s="341">
        <v>75</v>
      </c>
      <c r="K29" s="234" t="s">
        <v>1255</v>
      </c>
      <c r="L29" s="177">
        <v>49</v>
      </c>
      <c r="M29" s="174">
        <f>SUM(L29*J29)</f>
        <v>3675</v>
      </c>
      <c r="N29" s="184" t="s">
        <v>486</v>
      </c>
      <c r="O29" s="182" t="s">
        <v>1257</v>
      </c>
    </row>
    <row r="30" spans="1:15" s="336" customFormat="1" ht="30" customHeight="1">
      <c r="A30" s="405" t="s">
        <v>713</v>
      </c>
      <c r="B30" s="405"/>
      <c r="C30" s="405"/>
      <c r="D30" s="405"/>
      <c r="E30" s="405"/>
      <c r="F30" s="405"/>
      <c r="G30" s="346" t="s">
        <v>16</v>
      </c>
      <c r="H30" s="406" t="s">
        <v>1405</v>
      </c>
      <c r="I30" s="406"/>
      <c r="J30" s="406"/>
      <c r="K30" s="406"/>
      <c r="L30" s="406"/>
      <c r="M30" s="406"/>
      <c r="N30" s="406"/>
      <c r="O30" s="335"/>
    </row>
    <row r="31" spans="1:15" ht="37.5">
      <c r="A31" s="164" t="s">
        <v>1</v>
      </c>
      <c r="B31" s="164" t="s">
        <v>2</v>
      </c>
      <c r="C31" s="164" t="s">
        <v>3</v>
      </c>
      <c r="D31" s="7" t="s">
        <v>4</v>
      </c>
      <c r="E31" s="164" t="s">
        <v>17</v>
      </c>
      <c r="F31" s="164" t="s">
        <v>433</v>
      </c>
      <c r="G31" s="165" t="s">
        <v>5</v>
      </c>
      <c r="H31" s="175" t="s">
        <v>6</v>
      </c>
      <c r="I31" s="175" t="s">
        <v>7</v>
      </c>
      <c r="J31" s="176" t="s">
        <v>9</v>
      </c>
      <c r="K31" s="175" t="s">
        <v>8</v>
      </c>
      <c r="L31" s="187" t="s">
        <v>665</v>
      </c>
      <c r="M31" s="176" t="s">
        <v>10</v>
      </c>
      <c r="N31" s="166" t="s">
        <v>11</v>
      </c>
      <c r="O31" s="166" t="s">
        <v>12</v>
      </c>
    </row>
    <row r="32" spans="1:15" ht="42" customHeight="1">
      <c r="A32" s="167">
        <v>32</v>
      </c>
      <c r="B32" s="168"/>
      <c r="C32" s="232">
        <v>1</v>
      </c>
      <c r="D32" s="11">
        <f>SUM(M32/I32)</f>
        <v>28.08098591549296</v>
      </c>
      <c r="E32" s="236"/>
      <c r="F32" s="237" t="s">
        <v>1379</v>
      </c>
      <c r="G32" s="170" t="s">
        <v>1380</v>
      </c>
      <c r="H32" s="205" t="s">
        <v>1381</v>
      </c>
      <c r="I32" s="171">
        <v>56.8</v>
      </c>
      <c r="J32" s="345">
        <v>55</v>
      </c>
      <c r="K32" s="234" t="s">
        <v>911</v>
      </c>
      <c r="L32" s="177">
        <v>29</v>
      </c>
      <c r="M32" s="174">
        <f>SUM(L32*J32)</f>
        <v>1595</v>
      </c>
      <c r="N32" s="184" t="s">
        <v>487</v>
      </c>
      <c r="O32" s="182" t="s">
        <v>1350</v>
      </c>
    </row>
    <row r="33" spans="1:15" ht="42" customHeight="1">
      <c r="A33" s="167">
        <v>33</v>
      </c>
      <c r="B33" s="168"/>
      <c r="C33" s="232">
        <v>2</v>
      </c>
      <c r="D33" s="11">
        <f>SUM(M33/I33)</f>
        <v>22.432024169184288</v>
      </c>
      <c r="E33" s="236"/>
      <c r="F33" s="237" t="s">
        <v>1383</v>
      </c>
      <c r="G33" s="170" t="s">
        <v>1384</v>
      </c>
      <c r="H33" s="205" t="s">
        <v>1385</v>
      </c>
      <c r="I33" s="171">
        <v>66.2</v>
      </c>
      <c r="J33" s="198">
        <v>55</v>
      </c>
      <c r="K33" s="234" t="s">
        <v>911</v>
      </c>
      <c r="L33" s="177">
        <v>27</v>
      </c>
      <c r="M33" s="174">
        <f>SUM(L33*J33)</f>
        <v>1485</v>
      </c>
      <c r="N33" s="184" t="s">
        <v>484</v>
      </c>
      <c r="O33" s="182" t="s">
        <v>1350</v>
      </c>
    </row>
    <row r="34" spans="1:15" s="336" customFormat="1" ht="30" customHeight="1">
      <c r="A34" s="405" t="s">
        <v>713</v>
      </c>
      <c r="B34" s="405"/>
      <c r="C34" s="405"/>
      <c r="D34" s="405"/>
      <c r="E34" s="405"/>
      <c r="F34" s="405"/>
      <c r="G34" s="346" t="s">
        <v>16</v>
      </c>
      <c r="H34" s="406" t="s">
        <v>1406</v>
      </c>
      <c r="I34" s="406"/>
      <c r="J34" s="406"/>
      <c r="K34" s="406"/>
      <c r="L34" s="406"/>
      <c r="M34" s="406"/>
      <c r="N34" s="406"/>
      <c r="O34" s="335"/>
    </row>
    <row r="35" spans="1:15" ht="37.5">
      <c r="A35" s="164" t="s">
        <v>1</v>
      </c>
      <c r="B35" s="164" t="s">
        <v>2</v>
      </c>
      <c r="C35" s="164" t="s">
        <v>3</v>
      </c>
      <c r="D35" s="7" t="s">
        <v>4</v>
      </c>
      <c r="E35" s="164" t="s">
        <v>17</v>
      </c>
      <c r="F35" s="164" t="s">
        <v>433</v>
      </c>
      <c r="G35" s="165" t="s">
        <v>5</v>
      </c>
      <c r="H35" s="175" t="s">
        <v>6</v>
      </c>
      <c r="I35" s="175" t="s">
        <v>7</v>
      </c>
      <c r="J35" s="176" t="s">
        <v>9</v>
      </c>
      <c r="K35" s="175" t="s">
        <v>8</v>
      </c>
      <c r="L35" s="187" t="s">
        <v>665</v>
      </c>
      <c r="M35" s="176" t="s">
        <v>10</v>
      </c>
      <c r="N35" s="166" t="s">
        <v>11</v>
      </c>
      <c r="O35" s="166" t="s">
        <v>12</v>
      </c>
    </row>
    <row r="36" spans="1:15" ht="42" customHeight="1">
      <c r="A36" s="167">
        <v>34</v>
      </c>
      <c r="B36" s="168"/>
      <c r="C36" s="232">
        <v>1</v>
      </c>
      <c r="D36" s="11">
        <f>SUM(M36/I36)</f>
        <v>60.37924151696607</v>
      </c>
      <c r="E36" s="236"/>
      <c r="F36" s="237" t="s">
        <v>1373</v>
      </c>
      <c r="G36" s="170" t="s">
        <v>1374</v>
      </c>
      <c r="H36" s="205" t="s">
        <v>1375</v>
      </c>
      <c r="I36" s="171">
        <v>100.2</v>
      </c>
      <c r="J36" s="345">
        <v>55</v>
      </c>
      <c r="K36" s="234" t="s">
        <v>563</v>
      </c>
      <c r="L36" s="343">
        <v>110</v>
      </c>
      <c r="M36" s="174">
        <f>SUM(L36*J36)</f>
        <v>6050</v>
      </c>
      <c r="N36" s="344" t="s">
        <v>1398</v>
      </c>
      <c r="O36" s="182" t="s">
        <v>74</v>
      </c>
    </row>
    <row r="37" spans="1:15" ht="42" customHeight="1">
      <c r="A37" s="167">
        <v>35</v>
      </c>
      <c r="B37" s="168"/>
      <c r="C37" s="232">
        <v>2</v>
      </c>
      <c r="D37" s="11">
        <f>SUM(M37/I37)</f>
        <v>53.41726618705036</v>
      </c>
      <c r="E37" s="236"/>
      <c r="F37" s="237" t="s">
        <v>1280</v>
      </c>
      <c r="G37" s="170" t="s">
        <v>1278</v>
      </c>
      <c r="H37" s="205" t="s">
        <v>1279</v>
      </c>
      <c r="I37" s="171">
        <v>83.4</v>
      </c>
      <c r="J37" s="345">
        <v>55</v>
      </c>
      <c r="K37" s="234" t="s">
        <v>1245</v>
      </c>
      <c r="L37" s="177">
        <v>81</v>
      </c>
      <c r="M37" s="174">
        <f>SUM(L37*J37)</f>
        <v>4455</v>
      </c>
      <c r="N37" s="184" t="s">
        <v>488</v>
      </c>
      <c r="O37" s="182" t="s">
        <v>110</v>
      </c>
    </row>
    <row r="38" spans="1:15" ht="42" customHeight="1">
      <c r="A38" s="167">
        <v>36</v>
      </c>
      <c r="B38" s="168"/>
      <c r="C38" s="232">
        <v>3</v>
      </c>
      <c r="D38" s="11">
        <f>SUM(M38/I38)</f>
        <v>47.6878612716763</v>
      </c>
      <c r="E38" s="236"/>
      <c r="F38" s="237" t="s">
        <v>1273</v>
      </c>
      <c r="G38" s="170" t="s">
        <v>1386</v>
      </c>
      <c r="H38" s="205" t="s">
        <v>1387</v>
      </c>
      <c r="I38" s="171">
        <v>86.5</v>
      </c>
      <c r="J38" s="345">
        <v>55</v>
      </c>
      <c r="K38" s="234" t="s">
        <v>1245</v>
      </c>
      <c r="L38" s="177">
        <v>75</v>
      </c>
      <c r="M38" s="174">
        <f>SUM(L38*J38)</f>
        <v>4125</v>
      </c>
      <c r="N38" s="184" t="s">
        <v>486</v>
      </c>
      <c r="O38" s="182" t="s">
        <v>110</v>
      </c>
    </row>
    <row r="39" spans="1:15" ht="25.5">
      <c r="A39" s="414" t="s">
        <v>713</v>
      </c>
      <c r="B39" s="415"/>
      <c r="C39" s="415"/>
      <c r="D39" s="415"/>
      <c r="E39" s="415"/>
      <c r="F39" s="416"/>
      <c r="G39" s="186" t="s">
        <v>714</v>
      </c>
      <c r="H39" s="406" t="s">
        <v>1092</v>
      </c>
      <c r="I39" s="417"/>
      <c r="J39" s="417"/>
      <c r="K39" s="417"/>
      <c r="L39" s="417"/>
      <c r="M39" s="417"/>
      <c r="N39" s="417"/>
      <c r="O39" s="418"/>
    </row>
    <row r="40" spans="1:15" ht="37.5">
      <c r="A40" s="164" t="s">
        <v>1</v>
      </c>
      <c r="B40" s="164" t="s">
        <v>2</v>
      </c>
      <c r="C40" s="164" t="s">
        <v>3</v>
      </c>
      <c r="D40" s="7" t="s">
        <v>4</v>
      </c>
      <c r="E40" s="164" t="s">
        <v>17</v>
      </c>
      <c r="F40" s="164" t="s">
        <v>433</v>
      </c>
      <c r="G40" s="165" t="s">
        <v>5</v>
      </c>
      <c r="H40" s="175" t="s">
        <v>6</v>
      </c>
      <c r="I40" s="175" t="s">
        <v>7</v>
      </c>
      <c r="J40" s="176" t="s">
        <v>9</v>
      </c>
      <c r="K40" s="175" t="s">
        <v>8</v>
      </c>
      <c r="L40" s="187" t="s">
        <v>665</v>
      </c>
      <c r="M40" s="176" t="s">
        <v>10</v>
      </c>
      <c r="N40" s="166" t="s">
        <v>11</v>
      </c>
      <c r="O40" s="166" t="s">
        <v>12</v>
      </c>
    </row>
    <row r="41" spans="1:15" ht="42" customHeight="1">
      <c r="A41" s="167">
        <v>37</v>
      </c>
      <c r="B41" s="168">
        <v>9</v>
      </c>
      <c r="C41" s="232">
        <v>1</v>
      </c>
      <c r="D41" s="11">
        <f>SUM(M41/I41)</f>
        <v>39.91323210412148</v>
      </c>
      <c r="E41" s="235">
        <v>12</v>
      </c>
      <c r="F41" s="237" t="s">
        <v>1199</v>
      </c>
      <c r="G41" s="170" t="s">
        <v>715</v>
      </c>
      <c r="H41" s="205" t="s">
        <v>716</v>
      </c>
      <c r="I41" s="171">
        <v>46.1</v>
      </c>
      <c r="J41" s="188">
        <v>20</v>
      </c>
      <c r="K41" s="234" t="s">
        <v>575</v>
      </c>
      <c r="L41" s="173">
        <v>92</v>
      </c>
      <c r="M41" s="174">
        <f>SUM(L41*J41)</f>
        <v>1840</v>
      </c>
      <c r="N41" s="344" t="s">
        <v>492</v>
      </c>
      <c r="O41" s="182" t="s">
        <v>717</v>
      </c>
    </row>
    <row r="42" spans="1:15" ht="42" customHeight="1">
      <c r="A42" s="167">
        <v>38</v>
      </c>
      <c r="B42" s="168">
        <v>46</v>
      </c>
      <c r="C42" s="232">
        <v>2</v>
      </c>
      <c r="D42" s="11">
        <f>SUM(M42/I42)</f>
        <v>28.37528604118993</v>
      </c>
      <c r="E42" s="235">
        <v>10</v>
      </c>
      <c r="F42" s="237" t="s">
        <v>1204</v>
      </c>
      <c r="G42" s="170" t="s">
        <v>718</v>
      </c>
      <c r="H42" s="205" t="s">
        <v>1206</v>
      </c>
      <c r="I42" s="171">
        <v>43.7</v>
      </c>
      <c r="J42" s="188">
        <v>20</v>
      </c>
      <c r="K42" s="234" t="s">
        <v>575</v>
      </c>
      <c r="L42" s="185">
        <v>62</v>
      </c>
      <c r="M42" s="174">
        <f>SUM(L42*J42)</f>
        <v>1240</v>
      </c>
      <c r="N42" s="344" t="s">
        <v>1392</v>
      </c>
      <c r="O42" s="182" t="s">
        <v>717</v>
      </c>
    </row>
    <row r="43" spans="1:15" ht="42" customHeight="1">
      <c r="A43" s="167">
        <v>39</v>
      </c>
      <c r="B43" s="168">
        <v>72</v>
      </c>
      <c r="C43" s="232">
        <v>3</v>
      </c>
      <c r="D43" s="11">
        <f>SUM(M43/I43)</f>
        <v>26.378896882494004</v>
      </c>
      <c r="E43" s="235">
        <v>9</v>
      </c>
      <c r="F43" s="237" t="s">
        <v>1237</v>
      </c>
      <c r="G43" s="170" t="s">
        <v>719</v>
      </c>
      <c r="H43" s="205" t="s">
        <v>720</v>
      </c>
      <c r="I43" s="171">
        <v>41.7</v>
      </c>
      <c r="J43" s="188">
        <v>20</v>
      </c>
      <c r="K43" s="234" t="s">
        <v>444</v>
      </c>
      <c r="L43" s="173">
        <v>55</v>
      </c>
      <c r="M43" s="174">
        <f>SUM(L43*J43)</f>
        <v>1100</v>
      </c>
      <c r="N43" s="344" t="s">
        <v>1131</v>
      </c>
      <c r="O43" s="182"/>
    </row>
    <row r="44" spans="1:15" ht="25.5">
      <c r="A44" s="414" t="s">
        <v>713</v>
      </c>
      <c r="B44" s="415"/>
      <c r="C44" s="415"/>
      <c r="D44" s="415"/>
      <c r="E44" s="415"/>
      <c r="F44" s="416"/>
      <c r="G44" s="186" t="s">
        <v>714</v>
      </c>
      <c r="H44" s="419" t="s">
        <v>1100</v>
      </c>
      <c r="I44" s="420"/>
      <c r="J44" s="420"/>
      <c r="K44" s="420"/>
      <c r="L44" s="420"/>
      <c r="M44" s="420"/>
      <c r="N44" s="420"/>
      <c r="O44" s="421"/>
    </row>
    <row r="45" spans="1:15" ht="37.5">
      <c r="A45" s="164" t="s">
        <v>1</v>
      </c>
      <c r="B45" s="164" t="s">
        <v>2</v>
      </c>
      <c r="C45" s="164" t="s">
        <v>3</v>
      </c>
      <c r="D45" s="7" t="s">
        <v>4</v>
      </c>
      <c r="E45" s="164" t="s">
        <v>17</v>
      </c>
      <c r="F45" s="164" t="s">
        <v>433</v>
      </c>
      <c r="G45" s="165" t="s">
        <v>5</v>
      </c>
      <c r="H45" s="175" t="s">
        <v>6</v>
      </c>
      <c r="I45" s="175" t="s">
        <v>7</v>
      </c>
      <c r="J45" s="176" t="s">
        <v>9</v>
      </c>
      <c r="K45" s="175" t="s">
        <v>8</v>
      </c>
      <c r="L45" s="187" t="s">
        <v>665</v>
      </c>
      <c r="M45" s="176" t="s">
        <v>10</v>
      </c>
      <c r="N45" s="166" t="s">
        <v>11</v>
      </c>
      <c r="O45" s="166" t="s">
        <v>12</v>
      </c>
    </row>
    <row r="46" spans="1:15" ht="42" customHeight="1">
      <c r="A46" s="235">
        <v>40</v>
      </c>
      <c r="B46" s="168">
        <v>56</v>
      </c>
      <c r="C46" s="232">
        <v>1</v>
      </c>
      <c r="D46" s="11">
        <f>SUM(M46/I46)</f>
        <v>37.603305785123965</v>
      </c>
      <c r="E46" s="235">
        <v>12</v>
      </c>
      <c r="F46" s="237" t="s">
        <v>244</v>
      </c>
      <c r="G46" s="170" t="s">
        <v>107</v>
      </c>
      <c r="H46" s="205" t="s">
        <v>1198</v>
      </c>
      <c r="I46" s="171">
        <v>48.4</v>
      </c>
      <c r="J46" s="188">
        <v>20</v>
      </c>
      <c r="K46" s="234" t="s">
        <v>499</v>
      </c>
      <c r="L46" s="185">
        <v>91</v>
      </c>
      <c r="M46" s="174">
        <f>SUM(L46*J46)</f>
        <v>1820</v>
      </c>
      <c r="N46" s="364" t="s">
        <v>1430</v>
      </c>
      <c r="O46" s="182" t="s">
        <v>374</v>
      </c>
    </row>
    <row r="47" spans="1:15" ht="42" customHeight="1">
      <c r="A47" s="235">
        <v>41</v>
      </c>
      <c r="B47" s="168">
        <v>44</v>
      </c>
      <c r="C47" s="232">
        <v>2</v>
      </c>
      <c r="D47" s="11">
        <f>SUM(M47/I47)</f>
        <v>14.285714285714286</v>
      </c>
      <c r="E47" s="235" t="s">
        <v>721</v>
      </c>
      <c r="F47" s="237" t="s">
        <v>722</v>
      </c>
      <c r="G47" s="170" t="s">
        <v>723</v>
      </c>
      <c r="H47" s="205" t="s">
        <v>1451</v>
      </c>
      <c r="I47" s="359">
        <v>35</v>
      </c>
      <c r="J47" s="188">
        <v>20</v>
      </c>
      <c r="K47" s="234" t="s">
        <v>445</v>
      </c>
      <c r="L47" s="185">
        <v>25</v>
      </c>
      <c r="M47" s="174">
        <f>SUM(L47*J47)</f>
        <v>500</v>
      </c>
      <c r="N47" s="364" t="s">
        <v>1456</v>
      </c>
      <c r="O47" s="182" t="s">
        <v>643</v>
      </c>
    </row>
    <row r="48" spans="1:15" ht="25.5">
      <c r="A48" s="414" t="s">
        <v>713</v>
      </c>
      <c r="B48" s="415"/>
      <c r="C48" s="415"/>
      <c r="D48" s="415"/>
      <c r="E48" s="415"/>
      <c r="F48" s="416"/>
      <c r="G48" s="189" t="s">
        <v>724</v>
      </c>
      <c r="H48" s="406" t="s">
        <v>1101</v>
      </c>
      <c r="I48" s="417"/>
      <c r="J48" s="417"/>
      <c r="K48" s="417"/>
      <c r="L48" s="417"/>
      <c r="M48" s="417"/>
      <c r="N48" s="417"/>
      <c r="O48" s="418"/>
    </row>
    <row r="49" spans="1:15" ht="37.5">
      <c r="A49" s="164" t="s">
        <v>1</v>
      </c>
      <c r="B49" s="164" t="s">
        <v>2</v>
      </c>
      <c r="C49" s="164" t="s">
        <v>3</v>
      </c>
      <c r="D49" s="7" t="s">
        <v>4</v>
      </c>
      <c r="E49" s="164" t="s">
        <v>17</v>
      </c>
      <c r="F49" s="164" t="s">
        <v>433</v>
      </c>
      <c r="G49" s="165" t="s">
        <v>5</v>
      </c>
      <c r="H49" s="175" t="s">
        <v>6</v>
      </c>
      <c r="I49" s="175" t="s">
        <v>7</v>
      </c>
      <c r="J49" s="176" t="s">
        <v>9</v>
      </c>
      <c r="K49" s="175" t="s">
        <v>8</v>
      </c>
      <c r="L49" s="187" t="s">
        <v>665</v>
      </c>
      <c r="M49" s="176" t="s">
        <v>10</v>
      </c>
      <c r="N49" s="166" t="s">
        <v>11</v>
      </c>
      <c r="O49" s="166" t="s">
        <v>12</v>
      </c>
    </row>
    <row r="50" spans="1:15" ht="41.25" customHeight="1">
      <c r="A50" s="167">
        <v>42</v>
      </c>
      <c r="B50" s="168">
        <v>86</v>
      </c>
      <c r="C50" s="232">
        <v>1</v>
      </c>
      <c r="D50" s="11">
        <f>SUM(M50/I50)</f>
        <v>46.80696661828737</v>
      </c>
      <c r="E50" s="235" t="s">
        <v>725</v>
      </c>
      <c r="F50" s="237" t="s">
        <v>1205</v>
      </c>
      <c r="G50" s="170" t="s">
        <v>726</v>
      </c>
      <c r="H50" s="205" t="s">
        <v>727</v>
      </c>
      <c r="I50" s="171">
        <v>68.9</v>
      </c>
      <c r="J50" s="190">
        <v>25</v>
      </c>
      <c r="K50" s="234" t="s">
        <v>543</v>
      </c>
      <c r="L50" s="177">
        <v>129</v>
      </c>
      <c r="M50" s="174">
        <f>SUM(L50*J50)</f>
        <v>3225</v>
      </c>
      <c r="N50" s="344" t="s">
        <v>486</v>
      </c>
      <c r="O50" s="182" t="s">
        <v>400</v>
      </c>
    </row>
    <row r="51" spans="1:15" ht="41.25" customHeight="1">
      <c r="A51" s="167">
        <v>43</v>
      </c>
      <c r="B51" s="168">
        <v>28</v>
      </c>
      <c r="C51" s="232">
        <v>2</v>
      </c>
      <c r="D51" s="11">
        <f>SUM(M51/I51)</f>
        <v>39.256198347107436</v>
      </c>
      <c r="E51" s="235">
        <v>10</v>
      </c>
      <c r="F51" s="237" t="s">
        <v>728</v>
      </c>
      <c r="G51" s="170" t="s">
        <v>729</v>
      </c>
      <c r="H51" s="205" t="s">
        <v>730</v>
      </c>
      <c r="I51" s="171">
        <v>60.5</v>
      </c>
      <c r="J51" s="190">
        <v>25</v>
      </c>
      <c r="K51" s="234" t="s">
        <v>731</v>
      </c>
      <c r="L51" s="177">
        <v>95</v>
      </c>
      <c r="M51" s="174">
        <f>SUM(L51*J51)</f>
        <v>2375</v>
      </c>
      <c r="N51" s="344" t="s">
        <v>492</v>
      </c>
      <c r="O51" s="182" t="s">
        <v>732</v>
      </c>
    </row>
    <row r="52" spans="1:15" ht="41.25" customHeight="1">
      <c r="A52" s="167">
        <v>44</v>
      </c>
      <c r="B52" s="168">
        <v>46</v>
      </c>
      <c r="C52" s="232">
        <v>3</v>
      </c>
      <c r="D52" s="11">
        <f>SUM(M52/I52)</f>
        <v>36.10832497492477</v>
      </c>
      <c r="E52" s="235">
        <v>9</v>
      </c>
      <c r="F52" s="255"/>
      <c r="G52" s="170" t="s">
        <v>733</v>
      </c>
      <c r="H52" s="205" t="s">
        <v>734</v>
      </c>
      <c r="I52" s="171">
        <v>99.7</v>
      </c>
      <c r="J52" s="190">
        <v>25</v>
      </c>
      <c r="K52" s="234" t="s">
        <v>691</v>
      </c>
      <c r="L52" s="177">
        <v>144</v>
      </c>
      <c r="M52" s="174">
        <f>SUM(L52*J52)</f>
        <v>3600</v>
      </c>
      <c r="N52" s="344" t="s">
        <v>492</v>
      </c>
      <c r="O52" s="182" t="s">
        <v>602</v>
      </c>
    </row>
    <row r="53" spans="1:15" ht="41.25" customHeight="1">
      <c r="A53" s="167">
        <v>45</v>
      </c>
      <c r="B53" s="168">
        <v>49</v>
      </c>
      <c r="C53" s="232">
        <v>4</v>
      </c>
      <c r="D53" s="11">
        <f>SUM(M53/I53)</f>
        <v>27.264325323475045</v>
      </c>
      <c r="E53" s="235">
        <v>8</v>
      </c>
      <c r="F53" s="237" t="s">
        <v>1217</v>
      </c>
      <c r="G53" s="170" t="s">
        <v>735</v>
      </c>
      <c r="H53" s="205" t="s">
        <v>1208</v>
      </c>
      <c r="I53" s="171">
        <v>54.1</v>
      </c>
      <c r="J53" s="190">
        <v>25</v>
      </c>
      <c r="K53" s="234" t="s">
        <v>502</v>
      </c>
      <c r="L53" s="177">
        <v>59</v>
      </c>
      <c r="M53" s="174">
        <f>SUM(L53*J53)</f>
        <v>1475</v>
      </c>
      <c r="N53" s="344" t="s">
        <v>1131</v>
      </c>
      <c r="O53" s="182"/>
    </row>
    <row r="54" spans="1:15" ht="41.25" customHeight="1">
      <c r="A54" s="235">
        <v>46</v>
      </c>
      <c r="B54" s="168">
        <v>74</v>
      </c>
      <c r="C54" s="232">
        <v>5</v>
      </c>
      <c r="D54" s="11">
        <f>SUM(M54/I54)</f>
        <v>19.290123456790123</v>
      </c>
      <c r="E54" s="236">
        <v>7</v>
      </c>
      <c r="F54" s="237" t="s">
        <v>736</v>
      </c>
      <c r="G54" s="170" t="s">
        <v>737</v>
      </c>
      <c r="H54" s="205" t="s">
        <v>1207</v>
      </c>
      <c r="I54" s="359">
        <v>32.4</v>
      </c>
      <c r="J54" s="190">
        <v>25</v>
      </c>
      <c r="K54" s="234" t="s">
        <v>445</v>
      </c>
      <c r="L54" s="185">
        <v>25</v>
      </c>
      <c r="M54" s="174">
        <f>SUM(L54*J54)</f>
        <v>625</v>
      </c>
      <c r="N54" s="364" t="s">
        <v>1431</v>
      </c>
      <c r="O54" s="182" t="s">
        <v>643</v>
      </c>
    </row>
    <row r="55" spans="1:15" ht="25.5">
      <c r="A55" s="414" t="s">
        <v>713</v>
      </c>
      <c r="B55" s="415"/>
      <c r="C55" s="415"/>
      <c r="D55" s="415"/>
      <c r="E55" s="415"/>
      <c r="F55" s="416"/>
      <c r="G55" s="189" t="s">
        <v>724</v>
      </c>
      <c r="H55" s="419" t="s">
        <v>1102</v>
      </c>
      <c r="I55" s="420"/>
      <c r="J55" s="420"/>
      <c r="K55" s="420"/>
      <c r="L55" s="420"/>
      <c r="M55" s="420"/>
      <c r="N55" s="420"/>
      <c r="O55" s="421"/>
    </row>
    <row r="56" spans="1:15" ht="37.5">
      <c r="A56" s="164" t="s">
        <v>1</v>
      </c>
      <c r="B56" s="164" t="s">
        <v>2</v>
      </c>
      <c r="C56" s="164" t="s">
        <v>3</v>
      </c>
      <c r="D56" s="7" t="s">
        <v>4</v>
      </c>
      <c r="E56" s="164" t="s">
        <v>17</v>
      </c>
      <c r="F56" s="164" t="s">
        <v>433</v>
      </c>
      <c r="G56" s="165" t="s">
        <v>5</v>
      </c>
      <c r="H56" s="175" t="s">
        <v>6</v>
      </c>
      <c r="I56" s="175" t="s">
        <v>7</v>
      </c>
      <c r="J56" s="176" t="s">
        <v>9</v>
      </c>
      <c r="K56" s="175" t="s">
        <v>8</v>
      </c>
      <c r="L56" s="187" t="s">
        <v>665</v>
      </c>
      <c r="M56" s="176" t="s">
        <v>10</v>
      </c>
      <c r="N56" s="166" t="s">
        <v>11</v>
      </c>
      <c r="O56" s="166" t="s">
        <v>12</v>
      </c>
    </row>
    <row r="57" spans="1:15" ht="42" customHeight="1">
      <c r="A57" s="167">
        <v>47</v>
      </c>
      <c r="B57" s="168">
        <v>77</v>
      </c>
      <c r="C57" s="232">
        <v>1</v>
      </c>
      <c r="D57" s="11">
        <f>SUM(M57/I57)</f>
        <v>56.25</v>
      </c>
      <c r="E57" s="235">
        <v>12</v>
      </c>
      <c r="F57" s="237" t="s">
        <v>243</v>
      </c>
      <c r="G57" s="170" t="s">
        <v>108</v>
      </c>
      <c r="H57" s="205" t="s">
        <v>738</v>
      </c>
      <c r="I57" s="171">
        <v>52</v>
      </c>
      <c r="J57" s="190">
        <v>25</v>
      </c>
      <c r="K57" s="234" t="s">
        <v>542</v>
      </c>
      <c r="L57" s="177">
        <v>117</v>
      </c>
      <c r="M57" s="174">
        <f>SUM(L57*J57)</f>
        <v>2925</v>
      </c>
      <c r="N57" s="344" t="s">
        <v>486</v>
      </c>
      <c r="O57" s="183" t="s">
        <v>667</v>
      </c>
    </row>
    <row r="58" spans="1:15" ht="42" customHeight="1">
      <c r="A58" s="167">
        <v>48</v>
      </c>
      <c r="B58" s="168">
        <v>12</v>
      </c>
      <c r="C58" s="232">
        <v>2</v>
      </c>
      <c r="D58" s="11">
        <f>SUM(M58/I58)</f>
        <v>32.11462450592885</v>
      </c>
      <c r="E58" s="236">
        <v>10</v>
      </c>
      <c r="F58" s="255"/>
      <c r="G58" s="170" t="s">
        <v>739</v>
      </c>
      <c r="H58" s="205" t="s">
        <v>740</v>
      </c>
      <c r="I58" s="171">
        <v>50.6</v>
      </c>
      <c r="J58" s="190">
        <v>25</v>
      </c>
      <c r="K58" s="234" t="s">
        <v>543</v>
      </c>
      <c r="L58" s="177">
        <v>65</v>
      </c>
      <c r="M58" s="174">
        <f>SUM(L58*J58)</f>
        <v>1625</v>
      </c>
      <c r="N58" s="344" t="s">
        <v>487</v>
      </c>
      <c r="O58" s="182" t="s">
        <v>400</v>
      </c>
    </row>
    <row r="59" spans="1:15" ht="25.5">
      <c r="A59" s="414" t="s">
        <v>713</v>
      </c>
      <c r="B59" s="415"/>
      <c r="C59" s="415"/>
      <c r="D59" s="415"/>
      <c r="E59" s="415"/>
      <c r="F59" s="416"/>
      <c r="G59" s="191" t="s">
        <v>741</v>
      </c>
      <c r="H59" s="419" t="s">
        <v>1103</v>
      </c>
      <c r="I59" s="420"/>
      <c r="J59" s="420"/>
      <c r="K59" s="420"/>
      <c r="L59" s="420"/>
      <c r="M59" s="420"/>
      <c r="N59" s="420"/>
      <c r="O59" s="421"/>
    </row>
    <row r="60" spans="1:15" ht="37.5">
      <c r="A60" s="164" t="s">
        <v>1</v>
      </c>
      <c r="B60" s="164" t="s">
        <v>2</v>
      </c>
      <c r="C60" s="164" t="s">
        <v>3</v>
      </c>
      <c r="D60" s="7" t="s">
        <v>4</v>
      </c>
      <c r="E60" s="164" t="s">
        <v>17</v>
      </c>
      <c r="F60" s="164" t="s">
        <v>433</v>
      </c>
      <c r="G60" s="165" t="s">
        <v>5</v>
      </c>
      <c r="H60" s="175" t="s">
        <v>6</v>
      </c>
      <c r="I60" s="175" t="s">
        <v>7</v>
      </c>
      <c r="J60" s="176" t="s">
        <v>9</v>
      </c>
      <c r="K60" s="175" t="s">
        <v>8</v>
      </c>
      <c r="L60" s="187" t="s">
        <v>665</v>
      </c>
      <c r="M60" s="176" t="s">
        <v>10</v>
      </c>
      <c r="N60" s="166" t="s">
        <v>11</v>
      </c>
      <c r="O60" s="166" t="s">
        <v>12</v>
      </c>
    </row>
    <row r="61" spans="1:15" ht="42" customHeight="1">
      <c r="A61" s="167">
        <v>49</v>
      </c>
      <c r="B61" s="168"/>
      <c r="C61" s="232">
        <v>1</v>
      </c>
      <c r="D61" s="11">
        <f aca="true" t="shared" si="0" ref="D61:D66">SUM(M61/I61)</f>
        <v>64.65116279069767</v>
      </c>
      <c r="E61" s="236">
        <v>12</v>
      </c>
      <c r="F61" s="237" t="s">
        <v>242</v>
      </c>
      <c r="G61" s="170" t="s">
        <v>109</v>
      </c>
      <c r="H61" s="205" t="s">
        <v>385</v>
      </c>
      <c r="I61" s="171">
        <v>64.5</v>
      </c>
      <c r="J61" s="192">
        <v>30</v>
      </c>
      <c r="K61" s="234" t="s">
        <v>543</v>
      </c>
      <c r="L61" s="185">
        <v>139</v>
      </c>
      <c r="M61" s="174">
        <f aca="true" t="shared" si="1" ref="M61:M66">SUM(L61*J61)</f>
        <v>4170</v>
      </c>
      <c r="N61" s="344" t="s">
        <v>1432</v>
      </c>
      <c r="O61" s="182" t="s">
        <v>400</v>
      </c>
    </row>
    <row r="62" spans="1:15" ht="42" customHeight="1">
      <c r="A62" s="167">
        <v>50</v>
      </c>
      <c r="B62" s="168"/>
      <c r="C62" s="232">
        <v>2</v>
      </c>
      <c r="D62" s="11">
        <f t="shared" si="0"/>
        <v>44.61839530332681</v>
      </c>
      <c r="E62" s="236">
        <v>10</v>
      </c>
      <c r="F62" s="237" t="s">
        <v>1235</v>
      </c>
      <c r="G62" s="170" t="s">
        <v>742</v>
      </c>
      <c r="H62" s="205" t="s">
        <v>743</v>
      </c>
      <c r="I62" s="171">
        <v>51.1</v>
      </c>
      <c r="J62" s="192">
        <v>30</v>
      </c>
      <c r="K62" s="234" t="s">
        <v>744</v>
      </c>
      <c r="L62" s="177">
        <v>76</v>
      </c>
      <c r="M62" s="174">
        <f t="shared" si="1"/>
        <v>2280</v>
      </c>
      <c r="N62" s="344" t="s">
        <v>488</v>
      </c>
      <c r="O62" s="182" t="s">
        <v>745</v>
      </c>
    </row>
    <row r="63" spans="1:15" ht="42" customHeight="1">
      <c r="A63" s="167">
        <v>51</v>
      </c>
      <c r="B63" s="168"/>
      <c r="C63" s="232">
        <v>3</v>
      </c>
      <c r="D63" s="11">
        <f t="shared" si="0"/>
        <v>41.45454545454545</v>
      </c>
      <c r="E63" s="235">
        <v>9</v>
      </c>
      <c r="F63" s="237" t="s">
        <v>1236</v>
      </c>
      <c r="G63" s="170" t="s">
        <v>746</v>
      </c>
      <c r="H63" s="205" t="s">
        <v>747</v>
      </c>
      <c r="I63" s="171">
        <v>55</v>
      </c>
      <c r="J63" s="192">
        <v>30</v>
      </c>
      <c r="K63" s="234" t="s">
        <v>575</v>
      </c>
      <c r="L63" s="177">
        <v>76</v>
      </c>
      <c r="M63" s="174">
        <f t="shared" si="1"/>
        <v>2280</v>
      </c>
      <c r="N63" s="344" t="s">
        <v>486</v>
      </c>
      <c r="O63" s="182" t="s">
        <v>717</v>
      </c>
    </row>
    <row r="64" spans="1:15" ht="42" customHeight="1">
      <c r="A64" s="167">
        <v>52</v>
      </c>
      <c r="B64" s="168"/>
      <c r="C64" s="232">
        <v>4</v>
      </c>
      <c r="D64" s="11">
        <f t="shared" si="0"/>
        <v>27.158774373259053</v>
      </c>
      <c r="E64" s="236">
        <v>8</v>
      </c>
      <c r="F64" s="255"/>
      <c r="G64" s="170" t="s">
        <v>748</v>
      </c>
      <c r="H64" s="205" t="s">
        <v>749</v>
      </c>
      <c r="I64" s="171">
        <v>71.8</v>
      </c>
      <c r="J64" s="192">
        <v>30</v>
      </c>
      <c r="K64" s="234" t="s">
        <v>750</v>
      </c>
      <c r="L64" s="177">
        <v>65</v>
      </c>
      <c r="M64" s="174">
        <f t="shared" si="1"/>
        <v>1950</v>
      </c>
      <c r="N64" s="344" t="s">
        <v>487</v>
      </c>
      <c r="O64" s="182" t="s">
        <v>751</v>
      </c>
    </row>
    <row r="65" spans="1:15" ht="42" customHeight="1">
      <c r="A65" s="167">
        <v>53</v>
      </c>
      <c r="B65" s="168"/>
      <c r="C65" s="232">
        <v>5</v>
      </c>
      <c r="D65" s="11">
        <f t="shared" si="0"/>
        <v>20.263591433278417</v>
      </c>
      <c r="E65" s="235">
        <v>7</v>
      </c>
      <c r="F65" s="255"/>
      <c r="G65" s="170" t="s">
        <v>752</v>
      </c>
      <c r="H65" s="205" t="s">
        <v>753</v>
      </c>
      <c r="I65" s="171">
        <v>60.7</v>
      </c>
      <c r="J65" s="192">
        <v>30</v>
      </c>
      <c r="K65" s="234" t="s">
        <v>754</v>
      </c>
      <c r="L65" s="177">
        <v>41</v>
      </c>
      <c r="M65" s="174">
        <f t="shared" si="1"/>
        <v>1230</v>
      </c>
      <c r="N65" s="344" t="s">
        <v>1098</v>
      </c>
      <c r="O65" s="182"/>
    </row>
    <row r="66" spans="1:15" ht="42" customHeight="1">
      <c r="A66" s="167">
        <v>54</v>
      </c>
      <c r="B66" s="168"/>
      <c r="C66" s="232">
        <v>6</v>
      </c>
      <c r="D66" s="11">
        <f t="shared" si="0"/>
        <v>10.458715596330276</v>
      </c>
      <c r="E66" s="236">
        <v>6</v>
      </c>
      <c r="F66" s="255"/>
      <c r="G66" s="170" t="s">
        <v>755</v>
      </c>
      <c r="H66" s="205" t="s">
        <v>756</v>
      </c>
      <c r="I66" s="171">
        <v>54.5</v>
      </c>
      <c r="J66" s="192">
        <v>30</v>
      </c>
      <c r="K66" s="234" t="s">
        <v>757</v>
      </c>
      <c r="L66" s="177">
        <v>19</v>
      </c>
      <c r="M66" s="174">
        <f t="shared" si="1"/>
        <v>570</v>
      </c>
      <c r="N66" s="344" t="s">
        <v>1097</v>
      </c>
      <c r="O66" s="182" t="s">
        <v>758</v>
      </c>
    </row>
    <row r="67" spans="1:15" ht="25.5">
      <c r="A67" s="414" t="s">
        <v>713</v>
      </c>
      <c r="B67" s="415"/>
      <c r="C67" s="415"/>
      <c r="D67" s="415"/>
      <c r="E67" s="415"/>
      <c r="F67" s="416"/>
      <c r="G67" s="191" t="s">
        <v>741</v>
      </c>
      <c r="H67" s="384" t="s">
        <v>1104</v>
      </c>
      <c r="I67" s="385"/>
      <c r="J67" s="385"/>
      <c r="K67" s="385"/>
      <c r="L67" s="385"/>
      <c r="M67" s="385"/>
      <c r="N67" s="385"/>
      <c r="O67" s="422"/>
    </row>
    <row r="68" spans="1:15" ht="37.5">
      <c r="A68" s="164" t="s">
        <v>1</v>
      </c>
      <c r="B68" s="164" t="s">
        <v>2</v>
      </c>
      <c r="C68" s="164" t="s">
        <v>3</v>
      </c>
      <c r="D68" s="7" t="s">
        <v>4</v>
      </c>
      <c r="E68" s="164" t="s">
        <v>17</v>
      </c>
      <c r="F68" s="164" t="s">
        <v>433</v>
      </c>
      <c r="G68" s="165" t="s">
        <v>5</v>
      </c>
      <c r="H68" s="175" t="s">
        <v>6</v>
      </c>
      <c r="I68" s="175" t="s">
        <v>7</v>
      </c>
      <c r="J68" s="176" t="s">
        <v>9</v>
      </c>
      <c r="K68" s="175" t="s">
        <v>8</v>
      </c>
      <c r="L68" s="187" t="s">
        <v>665</v>
      </c>
      <c r="M68" s="176" t="s">
        <v>10</v>
      </c>
      <c r="N68" s="166" t="s">
        <v>11</v>
      </c>
      <c r="O68" s="166" t="s">
        <v>12</v>
      </c>
    </row>
    <row r="69" spans="1:15" ht="42" customHeight="1">
      <c r="A69" s="167">
        <v>55</v>
      </c>
      <c r="B69" s="168"/>
      <c r="C69" s="232">
        <v>1</v>
      </c>
      <c r="D69" s="11">
        <f>SUM(M69/I69)</f>
        <v>19.565217391304348</v>
      </c>
      <c r="E69" s="236">
        <v>12</v>
      </c>
      <c r="F69" s="237" t="s">
        <v>1195</v>
      </c>
      <c r="G69" s="170" t="s">
        <v>809</v>
      </c>
      <c r="H69" s="205" t="s">
        <v>759</v>
      </c>
      <c r="I69" s="171">
        <v>92</v>
      </c>
      <c r="J69" s="192">
        <v>30</v>
      </c>
      <c r="K69" s="234" t="s">
        <v>760</v>
      </c>
      <c r="L69" s="177">
        <v>60</v>
      </c>
      <c r="M69" s="174">
        <f>SUM(L69*J69)</f>
        <v>1800</v>
      </c>
      <c r="N69" s="344" t="s">
        <v>484</v>
      </c>
      <c r="O69" s="182" t="s">
        <v>761</v>
      </c>
    </row>
    <row r="70" spans="1:15" ht="42" customHeight="1">
      <c r="A70" s="167">
        <v>56</v>
      </c>
      <c r="B70" s="168"/>
      <c r="C70" s="232">
        <v>2</v>
      </c>
      <c r="D70" s="11">
        <f>SUM(M70/I70)</f>
        <v>19.191919191919194</v>
      </c>
      <c r="E70" s="236">
        <v>10</v>
      </c>
      <c r="F70" s="237" t="s">
        <v>762</v>
      </c>
      <c r="G70" s="170" t="s">
        <v>763</v>
      </c>
      <c r="H70" s="205" t="s">
        <v>764</v>
      </c>
      <c r="I70" s="171">
        <v>59.4</v>
      </c>
      <c r="J70" s="192">
        <v>30</v>
      </c>
      <c r="K70" s="234" t="s">
        <v>502</v>
      </c>
      <c r="L70" s="177">
        <v>38</v>
      </c>
      <c r="M70" s="174">
        <f>SUM(L70*J70)</f>
        <v>1140</v>
      </c>
      <c r="N70" s="344" t="s">
        <v>484</v>
      </c>
      <c r="O70" s="182" t="s">
        <v>110</v>
      </c>
    </row>
    <row r="71" spans="1:15" ht="25.5">
      <c r="A71" s="414" t="s">
        <v>713</v>
      </c>
      <c r="B71" s="415"/>
      <c r="C71" s="415"/>
      <c r="D71" s="415"/>
      <c r="E71" s="415"/>
      <c r="F71" s="416"/>
      <c r="G71" s="191" t="s">
        <v>741</v>
      </c>
      <c r="H71" s="419" t="s">
        <v>1105</v>
      </c>
      <c r="I71" s="420"/>
      <c r="J71" s="420"/>
      <c r="K71" s="420"/>
      <c r="L71" s="420"/>
      <c r="M71" s="420"/>
      <c r="N71" s="420"/>
      <c r="O71" s="421"/>
    </row>
    <row r="72" spans="1:15" ht="37.5">
      <c r="A72" s="164" t="s">
        <v>1</v>
      </c>
      <c r="B72" s="164" t="s">
        <v>2</v>
      </c>
      <c r="C72" s="164" t="s">
        <v>3</v>
      </c>
      <c r="D72" s="7" t="s">
        <v>4</v>
      </c>
      <c r="E72" s="164" t="s">
        <v>17</v>
      </c>
      <c r="F72" s="164" t="s">
        <v>433</v>
      </c>
      <c r="G72" s="165" t="s">
        <v>5</v>
      </c>
      <c r="H72" s="175" t="s">
        <v>6</v>
      </c>
      <c r="I72" s="175" t="s">
        <v>7</v>
      </c>
      <c r="J72" s="176" t="s">
        <v>9</v>
      </c>
      <c r="K72" s="175" t="s">
        <v>8</v>
      </c>
      <c r="L72" s="187" t="s">
        <v>665</v>
      </c>
      <c r="M72" s="176" t="s">
        <v>10</v>
      </c>
      <c r="N72" s="166" t="s">
        <v>11</v>
      </c>
      <c r="O72" s="166" t="s">
        <v>12</v>
      </c>
    </row>
    <row r="73" spans="1:15" ht="42" customHeight="1">
      <c r="A73" s="167">
        <v>57</v>
      </c>
      <c r="B73" s="168"/>
      <c r="C73" s="232">
        <v>1</v>
      </c>
      <c r="D73" s="11">
        <f>SUM(M73/I73)</f>
        <v>37.89473684210526</v>
      </c>
      <c r="E73" s="236">
        <v>12</v>
      </c>
      <c r="F73" s="237" t="s">
        <v>245</v>
      </c>
      <c r="G73" s="170" t="s">
        <v>96</v>
      </c>
      <c r="H73" s="205" t="s">
        <v>765</v>
      </c>
      <c r="I73" s="171">
        <v>76</v>
      </c>
      <c r="J73" s="192">
        <v>30</v>
      </c>
      <c r="K73" s="234" t="s">
        <v>543</v>
      </c>
      <c r="L73" s="177">
        <v>96</v>
      </c>
      <c r="M73" s="174">
        <f>SUM(L73*J73)</f>
        <v>2880</v>
      </c>
      <c r="N73" s="344" t="s">
        <v>486</v>
      </c>
      <c r="O73" s="182" t="s">
        <v>400</v>
      </c>
    </row>
    <row r="74" spans="1:15" ht="42" customHeight="1">
      <c r="A74" s="167">
        <v>58</v>
      </c>
      <c r="B74" s="168"/>
      <c r="C74" s="232">
        <v>2</v>
      </c>
      <c r="D74" s="11">
        <f>SUM(M74/I74)</f>
        <v>32.33532934131737</v>
      </c>
      <c r="E74" s="236">
        <v>10</v>
      </c>
      <c r="F74" s="237" t="s">
        <v>1203</v>
      </c>
      <c r="G74" s="170" t="s">
        <v>766</v>
      </c>
      <c r="H74" s="205" t="s">
        <v>767</v>
      </c>
      <c r="I74" s="171">
        <v>66.8</v>
      </c>
      <c r="J74" s="192">
        <v>30</v>
      </c>
      <c r="K74" s="234" t="s">
        <v>452</v>
      </c>
      <c r="L74" s="177">
        <v>72</v>
      </c>
      <c r="M74" s="174">
        <f>SUM(L74*J74)</f>
        <v>2160</v>
      </c>
      <c r="N74" s="344" t="s">
        <v>487</v>
      </c>
      <c r="O74" s="182"/>
    </row>
    <row r="75" spans="1:15" ht="25.5">
      <c r="A75" s="414" t="s">
        <v>713</v>
      </c>
      <c r="B75" s="415"/>
      <c r="C75" s="415"/>
      <c r="D75" s="415"/>
      <c r="E75" s="415"/>
      <c r="F75" s="416"/>
      <c r="G75" s="191" t="s">
        <v>741</v>
      </c>
      <c r="H75" s="419" t="s">
        <v>1106</v>
      </c>
      <c r="I75" s="420"/>
      <c r="J75" s="420"/>
      <c r="K75" s="420"/>
      <c r="L75" s="420"/>
      <c r="M75" s="420"/>
      <c r="N75" s="420"/>
      <c r="O75" s="421"/>
    </row>
    <row r="76" spans="1:15" ht="37.5">
      <c r="A76" s="164" t="s">
        <v>1</v>
      </c>
      <c r="B76" s="164" t="s">
        <v>2</v>
      </c>
      <c r="C76" s="164" t="s">
        <v>3</v>
      </c>
      <c r="D76" s="7" t="s">
        <v>4</v>
      </c>
      <c r="E76" s="164" t="s">
        <v>17</v>
      </c>
      <c r="F76" s="164" t="s">
        <v>433</v>
      </c>
      <c r="G76" s="165" t="s">
        <v>5</v>
      </c>
      <c r="H76" s="175" t="s">
        <v>6</v>
      </c>
      <c r="I76" s="175" t="s">
        <v>7</v>
      </c>
      <c r="J76" s="176" t="s">
        <v>9</v>
      </c>
      <c r="K76" s="175" t="s">
        <v>8</v>
      </c>
      <c r="L76" s="187" t="s">
        <v>665</v>
      </c>
      <c r="M76" s="176" t="s">
        <v>10</v>
      </c>
      <c r="N76" s="166" t="s">
        <v>11</v>
      </c>
      <c r="O76" s="166" t="s">
        <v>12</v>
      </c>
    </row>
    <row r="77" spans="1:15" ht="42" customHeight="1">
      <c r="A77" s="167">
        <v>59</v>
      </c>
      <c r="B77" s="168">
        <v>69</v>
      </c>
      <c r="C77" s="232">
        <v>1</v>
      </c>
      <c r="D77" s="11">
        <f>SUM(M77/I77)</f>
        <v>23.17596566523605</v>
      </c>
      <c r="E77" s="236">
        <v>12</v>
      </c>
      <c r="F77" s="237" t="s">
        <v>207</v>
      </c>
      <c r="G77" s="170" t="s">
        <v>111</v>
      </c>
      <c r="H77" s="205" t="s">
        <v>347</v>
      </c>
      <c r="I77" s="171">
        <v>46.6</v>
      </c>
      <c r="J77" s="192">
        <v>30</v>
      </c>
      <c r="K77" s="234" t="s">
        <v>341</v>
      </c>
      <c r="L77" s="177">
        <v>36</v>
      </c>
      <c r="M77" s="174">
        <f>SUM(L77*J77)</f>
        <v>1080</v>
      </c>
      <c r="N77" s="344" t="s">
        <v>484</v>
      </c>
      <c r="O77" s="182"/>
    </row>
    <row r="78" spans="1:15" ht="42" customHeight="1">
      <c r="A78" s="167">
        <v>60</v>
      </c>
      <c r="B78" s="168">
        <v>38</v>
      </c>
      <c r="C78" s="232">
        <v>2</v>
      </c>
      <c r="D78" s="11">
        <f>SUM(M78/I78)</f>
        <v>12.946979038224415</v>
      </c>
      <c r="E78" s="236">
        <v>10</v>
      </c>
      <c r="F78" s="237" t="s">
        <v>208</v>
      </c>
      <c r="G78" s="170" t="s">
        <v>97</v>
      </c>
      <c r="H78" s="205" t="s">
        <v>346</v>
      </c>
      <c r="I78" s="171">
        <v>48.66</v>
      </c>
      <c r="J78" s="192">
        <v>30</v>
      </c>
      <c r="K78" s="234" t="s">
        <v>341</v>
      </c>
      <c r="L78" s="177">
        <v>21</v>
      </c>
      <c r="M78" s="174">
        <f>SUM(L78*J78)</f>
        <v>630</v>
      </c>
      <c r="N78" s="344" t="s">
        <v>484</v>
      </c>
      <c r="O78" s="182" t="s">
        <v>644</v>
      </c>
    </row>
    <row r="79" spans="1:15" ht="25.5">
      <c r="A79" s="414" t="s">
        <v>713</v>
      </c>
      <c r="B79" s="415"/>
      <c r="C79" s="415"/>
      <c r="D79" s="415"/>
      <c r="E79" s="415"/>
      <c r="F79" s="416"/>
      <c r="G79" s="193" t="s">
        <v>19</v>
      </c>
      <c r="H79" s="423" t="s">
        <v>1107</v>
      </c>
      <c r="I79" s="424"/>
      <c r="J79" s="424"/>
      <c r="K79" s="424"/>
      <c r="L79" s="424"/>
      <c r="M79" s="424"/>
      <c r="N79" s="424"/>
      <c r="O79" s="425"/>
    </row>
    <row r="80" spans="1:15" ht="37.5">
      <c r="A80" s="164" t="s">
        <v>1</v>
      </c>
      <c r="B80" s="164" t="s">
        <v>2</v>
      </c>
      <c r="C80" s="164" t="s">
        <v>3</v>
      </c>
      <c r="D80" s="7" t="s">
        <v>4</v>
      </c>
      <c r="E80" s="164" t="s">
        <v>17</v>
      </c>
      <c r="F80" s="164" t="s">
        <v>433</v>
      </c>
      <c r="G80" s="165" t="s">
        <v>5</v>
      </c>
      <c r="H80" s="175" t="s">
        <v>6</v>
      </c>
      <c r="I80" s="175" t="s">
        <v>7</v>
      </c>
      <c r="J80" s="176" t="s">
        <v>9</v>
      </c>
      <c r="K80" s="175" t="s">
        <v>8</v>
      </c>
      <c r="L80" s="187" t="s">
        <v>665</v>
      </c>
      <c r="M80" s="176" t="s">
        <v>10</v>
      </c>
      <c r="N80" s="166" t="s">
        <v>11</v>
      </c>
      <c r="O80" s="166" t="s">
        <v>12</v>
      </c>
    </row>
    <row r="81" spans="1:15" ht="42" customHeight="1">
      <c r="A81" s="167">
        <v>61</v>
      </c>
      <c r="B81" s="168">
        <v>4</v>
      </c>
      <c r="C81" s="232">
        <v>1</v>
      </c>
      <c r="D81" s="11">
        <f aca="true" t="shared" si="2" ref="D81:D90">SUM(M81/I81)</f>
        <v>81.86440677966101</v>
      </c>
      <c r="E81" s="236">
        <v>12</v>
      </c>
      <c r="F81" s="237" t="s">
        <v>1210</v>
      </c>
      <c r="G81" s="170" t="s">
        <v>768</v>
      </c>
      <c r="H81" s="205" t="s">
        <v>769</v>
      </c>
      <c r="I81" s="171">
        <v>59</v>
      </c>
      <c r="J81" s="194">
        <v>35</v>
      </c>
      <c r="K81" s="234" t="s">
        <v>750</v>
      </c>
      <c r="L81" s="177">
        <v>138</v>
      </c>
      <c r="M81" s="174">
        <f aca="true" t="shared" si="3" ref="M81:M90">SUM(L81*J81)</f>
        <v>4830</v>
      </c>
      <c r="N81" s="344" t="s">
        <v>486</v>
      </c>
      <c r="O81" s="182" t="s">
        <v>751</v>
      </c>
    </row>
    <row r="82" spans="1:15" ht="42" customHeight="1">
      <c r="A82" s="167">
        <v>62</v>
      </c>
      <c r="B82" s="168">
        <v>83</v>
      </c>
      <c r="C82" s="232">
        <v>2</v>
      </c>
      <c r="D82" s="11">
        <f t="shared" si="2"/>
        <v>81.05263157894737</v>
      </c>
      <c r="E82" s="236">
        <v>10</v>
      </c>
      <c r="F82" s="237" t="s">
        <v>1209</v>
      </c>
      <c r="G82" s="170" t="s">
        <v>770</v>
      </c>
      <c r="H82" s="205" t="s">
        <v>771</v>
      </c>
      <c r="I82" s="171">
        <v>76</v>
      </c>
      <c r="J82" s="194">
        <v>35</v>
      </c>
      <c r="K82" s="234" t="s">
        <v>744</v>
      </c>
      <c r="L82" s="185">
        <v>176</v>
      </c>
      <c r="M82" s="174">
        <f t="shared" si="3"/>
        <v>6160</v>
      </c>
      <c r="N82" s="344" t="s">
        <v>1433</v>
      </c>
      <c r="O82" s="182" t="s">
        <v>745</v>
      </c>
    </row>
    <row r="83" spans="1:15" ht="42" customHeight="1">
      <c r="A83" s="167">
        <v>63</v>
      </c>
      <c r="B83" s="168">
        <v>81</v>
      </c>
      <c r="C83" s="232">
        <v>3</v>
      </c>
      <c r="D83" s="11">
        <f t="shared" si="2"/>
        <v>69.67779056386651</v>
      </c>
      <c r="E83" s="236">
        <v>9</v>
      </c>
      <c r="F83" s="237" t="s">
        <v>1211</v>
      </c>
      <c r="G83" s="170" t="s">
        <v>772</v>
      </c>
      <c r="H83" s="205" t="s">
        <v>773</v>
      </c>
      <c r="I83" s="171">
        <v>86.9</v>
      </c>
      <c r="J83" s="194">
        <v>35</v>
      </c>
      <c r="K83" s="234" t="s">
        <v>840</v>
      </c>
      <c r="L83" s="177">
        <v>173</v>
      </c>
      <c r="M83" s="174">
        <f t="shared" si="3"/>
        <v>6055</v>
      </c>
      <c r="N83" s="344" t="s">
        <v>486</v>
      </c>
      <c r="O83" s="182" t="s">
        <v>774</v>
      </c>
    </row>
    <row r="84" spans="1:15" ht="42" customHeight="1">
      <c r="A84" s="167">
        <v>64</v>
      </c>
      <c r="B84" s="168">
        <v>39</v>
      </c>
      <c r="C84" s="232">
        <v>4</v>
      </c>
      <c r="D84" s="11">
        <f t="shared" si="2"/>
        <v>67.87598944591029</v>
      </c>
      <c r="E84" s="236">
        <v>8</v>
      </c>
      <c r="F84" s="237" t="s">
        <v>1216</v>
      </c>
      <c r="G84" s="170" t="s">
        <v>775</v>
      </c>
      <c r="H84" s="205" t="s">
        <v>776</v>
      </c>
      <c r="I84" s="171">
        <v>75.8</v>
      </c>
      <c r="J84" s="194">
        <v>35</v>
      </c>
      <c r="K84" s="234" t="s">
        <v>691</v>
      </c>
      <c r="L84" s="177">
        <v>147</v>
      </c>
      <c r="M84" s="174">
        <f t="shared" si="3"/>
        <v>5145</v>
      </c>
      <c r="N84" s="344" t="s">
        <v>486</v>
      </c>
      <c r="O84" s="182" t="s">
        <v>602</v>
      </c>
    </row>
    <row r="85" spans="1:15" ht="42" customHeight="1">
      <c r="A85" s="167">
        <v>65</v>
      </c>
      <c r="B85" s="168">
        <v>88</v>
      </c>
      <c r="C85" s="232">
        <v>5</v>
      </c>
      <c r="D85" s="11">
        <f t="shared" si="2"/>
        <v>67.05370101596516</v>
      </c>
      <c r="E85" s="236">
        <v>7</v>
      </c>
      <c r="F85" s="237" t="s">
        <v>777</v>
      </c>
      <c r="G85" s="170" t="s">
        <v>778</v>
      </c>
      <c r="H85" s="205" t="s">
        <v>779</v>
      </c>
      <c r="I85" s="171">
        <v>68.9</v>
      </c>
      <c r="J85" s="194">
        <v>35</v>
      </c>
      <c r="K85" s="234" t="s">
        <v>543</v>
      </c>
      <c r="L85" s="177">
        <v>132</v>
      </c>
      <c r="M85" s="174">
        <f t="shared" si="3"/>
        <v>4620</v>
      </c>
      <c r="N85" s="344" t="s">
        <v>486</v>
      </c>
      <c r="O85" s="182" t="s">
        <v>400</v>
      </c>
    </row>
    <row r="86" spans="1:15" ht="42" customHeight="1">
      <c r="A86" s="167">
        <v>66</v>
      </c>
      <c r="B86" s="168">
        <v>48</v>
      </c>
      <c r="C86" s="232">
        <v>6</v>
      </c>
      <c r="D86" s="11">
        <f t="shared" si="2"/>
        <v>48.333333333333336</v>
      </c>
      <c r="E86" s="236">
        <v>6</v>
      </c>
      <c r="F86" s="237" t="s">
        <v>1238</v>
      </c>
      <c r="G86" s="170" t="s">
        <v>780</v>
      </c>
      <c r="H86" s="205" t="s">
        <v>781</v>
      </c>
      <c r="I86" s="171">
        <v>63</v>
      </c>
      <c r="J86" s="194">
        <v>35</v>
      </c>
      <c r="K86" s="234" t="s">
        <v>575</v>
      </c>
      <c r="L86" s="177">
        <v>87</v>
      </c>
      <c r="M86" s="174">
        <f t="shared" si="3"/>
        <v>3045</v>
      </c>
      <c r="N86" s="344" t="s">
        <v>486</v>
      </c>
      <c r="O86" s="182" t="s">
        <v>717</v>
      </c>
    </row>
    <row r="87" spans="1:15" ht="42" customHeight="1">
      <c r="A87" s="167">
        <v>67</v>
      </c>
      <c r="B87" s="168">
        <v>90</v>
      </c>
      <c r="C87" s="232">
        <v>7</v>
      </c>
      <c r="D87" s="11">
        <f t="shared" si="2"/>
        <v>44.96124031007752</v>
      </c>
      <c r="E87" s="236">
        <v>5</v>
      </c>
      <c r="F87" s="237" t="s">
        <v>1414</v>
      </c>
      <c r="G87" s="170" t="s">
        <v>782</v>
      </c>
      <c r="H87" s="205" t="s">
        <v>783</v>
      </c>
      <c r="I87" s="171">
        <v>45.15</v>
      </c>
      <c r="J87" s="194">
        <v>35</v>
      </c>
      <c r="K87" s="234" t="s">
        <v>691</v>
      </c>
      <c r="L87" s="177">
        <v>58</v>
      </c>
      <c r="M87" s="174">
        <f t="shared" si="3"/>
        <v>2030</v>
      </c>
      <c r="N87" s="344" t="s">
        <v>486</v>
      </c>
      <c r="O87" s="182" t="s">
        <v>602</v>
      </c>
    </row>
    <row r="88" spans="1:15" ht="42" customHeight="1">
      <c r="A88" s="167">
        <v>68</v>
      </c>
      <c r="B88" s="168">
        <v>18</v>
      </c>
      <c r="C88" s="232">
        <v>8</v>
      </c>
      <c r="D88" s="11">
        <f t="shared" si="2"/>
        <v>36.14794138171668</v>
      </c>
      <c r="E88" s="236">
        <v>4</v>
      </c>
      <c r="F88" s="237" t="s">
        <v>1234</v>
      </c>
      <c r="G88" s="170" t="s">
        <v>784</v>
      </c>
      <c r="H88" s="205" t="s">
        <v>785</v>
      </c>
      <c r="I88" s="171">
        <v>71.65</v>
      </c>
      <c r="J88" s="194">
        <v>35</v>
      </c>
      <c r="K88" s="234" t="s">
        <v>502</v>
      </c>
      <c r="L88" s="177">
        <v>74</v>
      </c>
      <c r="M88" s="174">
        <f t="shared" si="3"/>
        <v>2590</v>
      </c>
      <c r="N88" s="344" t="s">
        <v>492</v>
      </c>
      <c r="O88" s="183" t="s">
        <v>786</v>
      </c>
    </row>
    <row r="89" spans="1:15" ht="42" customHeight="1">
      <c r="A89" s="235">
        <v>69</v>
      </c>
      <c r="B89" s="168">
        <v>1</v>
      </c>
      <c r="C89" s="232">
        <v>9</v>
      </c>
      <c r="D89" s="11">
        <f t="shared" si="2"/>
        <v>32.26086956521739</v>
      </c>
      <c r="E89" s="236">
        <v>3</v>
      </c>
      <c r="F89" s="237" t="s">
        <v>1424</v>
      </c>
      <c r="G89" s="170" t="s">
        <v>787</v>
      </c>
      <c r="H89" s="205" t="s">
        <v>788</v>
      </c>
      <c r="I89" s="171">
        <v>57.5</v>
      </c>
      <c r="J89" s="194">
        <v>35</v>
      </c>
      <c r="K89" s="234" t="s">
        <v>789</v>
      </c>
      <c r="L89" s="177">
        <v>53</v>
      </c>
      <c r="M89" s="174">
        <f t="shared" si="3"/>
        <v>1855</v>
      </c>
      <c r="N89" s="364" t="s">
        <v>487</v>
      </c>
      <c r="O89" s="182" t="s">
        <v>1425</v>
      </c>
    </row>
    <row r="90" spans="1:15" ht="42" customHeight="1">
      <c r="A90" s="167">
        <v>70</v>
      </c>
      <c r="B90" s="168">
        <v>80</v>
      </c>
      <c r="C90" s="232">
        <v>10</v>
      </c>
      <c r="D90" s="11">
        <f t="shared" si="2"/>
        <v>30.617136009586577</v>
      </c>
      <c r="E90" s="236">
        <v>2</v>
      </c>
      <c r="F90" s="237" t="s">
        <v>1415</v>
      </c>
      <c r="G90" s="170" t="s">
        <v>790</v>
      </c>
      <c r="H90" s="205" t="s">
        <v>791</v>
      </c>
      <c r="I90" s="171">
        <v>83.45</v>
      </c>
      <c r="J90" s="194">
        <v>35</v>
      </c>
      <c r="K90" s="234" t="s">
        <v>502</v>
      </c>
      <c r="L90" s="177">
        <v>73</v>
      </c>
      <c r="M90" s="174">
        <f t="shared" si="3"/>
        <v>2555</v>
      </c>
      <c r="N90" s="344" t="s">
        <v>487</v>
      </c>
      <c r="O90" s="183" t="s">
        <v>786</v>
      </c>
    </row>
    <row r="91" spans="1:15" ht="25.5">
      <c r="A91" s="414" t="s">
        <v>713</v>
      </c>
      <c r="B91" s="415"/>
      <c r="C91" s="415"/>
      <c r="D91" s="415"/>
      <c r="E91" s="415"/>
      <c r="F91" s="416"/>
      <c r="G91" s="193" t="s">
        <v>19</v>
      </c>
      <c r="H91" s="423" t="s">
        <v>1108</v>
      </c>
      <c r="I91" s="424"/>
      <c r="J91" s="424"/>
      <c r="K91" s="424"/>
      <c r="L91" s="424"/>
      <c r="M91" s="424"/>
      <c r="N91" s="424"/>
      <c r="O91" s="425"/>
    </row>
    <row r="92" spans="1:15" ht="37.5">
      <c r="A92" s="164" t="s">
        <v>1</v>
      </c>
      <c r="B92" s="164" t="s">
        <v>2</v>
      </c>
      <c r="C92" s="164" t="s">
        <v>3</v>
      </c>
      <c r="D92" s="7" t="s">
        <v>4</v>
      </c>
      <c r="E92" s="164" t="s">
        <v>17</v>
      </c>
      <c r="F92" s="164" t="s">
        <v>433</v>
      </c>
      <c r="G92" s="165" t="s">
        <v>5</v>
      </c>
      <c r="H92" s="175" t="s">
        <v>6</v>
      </c>
      <c r="I92" s="175" t="s">
        <v>7</v>
      </c>
      <c r="J92" s="176" t="s">
        <v>9</v>
      </c>
      <c r="K92" s="175" t="s">
        <v>8</v>
      </c>
      <c r="L92" s="187" t="s">
        <v>665</v>
      </c>
      <c r="M92" s="176" t="s">
        <v>10</v>
      </c>
      <c r="N92" s="166" t="s">
        <v>11</v>
      </c>
      <c r="O92" s="166" t="s">
        <v>12</v>
      </c>
    </row>
    <row r="93" spans="1:15" ht="42" customHeight="1">
      <c r="A93" s="167">
        <v>71</v>
      </c>
      <c r="B93" s="168">
        <v>37</v>
      </c>
      <c r="C93" s="232">
        <v>1</v>
      </c>
      <c r="D93" s="11">
        <f aca="true" t="shared" si="4" ref="D93:D100">SUM(M93/I93)</f>
        <v>80.96839273705447</v>
      </c>
      <c r="E93" s="236">
        <v>12</v>
      </c>
      <c r="F93" s="237" t="s">
        <v>214</v>
      </c>
      <c r="G93" s="170" t="s">
        <v>792</v>
      </c>
      <c r="H93" s="205" t="s">
        <v>1200</v>
      </c>
      <c r="I93" s="171">
        <v>74.35</v>
      </c>
      <c r="J93" s="194">
        <v>35</v>
      </c>
      <c r="K93" s="234" t="s">
        <v>813</v>
      </c>
      <c r="L93" s="185">
        <v>172</v>
      </c>
      <c r="M93" s="174">
        <f aca="true" t="shared" si="5" ref="M93:M100">SUM(L93*J93)</f>
        <v>6020</v>
      </c>
      <c r="N93" s="344" t="s">
        <v>1434</v>
      </c>
      <c r="O93" s="182" t="s">
        <v>283</v>
      </c>
    </row>
    <row r="94" spans="1:15" ht="42" customHeight="1">
      <c r="A94" s="167">
        <v>72</v>
      </c>
      <c r="B94" s="168">
        <v>67</v>
      </c>
      <c r="C94" s="232">
        <v>2</v>
      </c>
      <c r="D94" s="11">
        <f t="shared" si="4"/>
        <v>61.10511159107271</v>
      </c>
      <c r="E94" s="236">
        <v>10</v>
      </c>
      <c r="F94" s="237" t="s">
        <v>247</v>
      </c>
      <c r="G94" s="170" t="s">
        <v>112</v>
      </c>
      <c r="H94" s="205" t="s">
        <v>419</v>
      </c>
      <c r="I94" s="171">
        <v>55.56</v>
      </c>
      <c r="J94" s="194">
        <v>35</v>
      </c>
      <c r="K94" s="234" t="s">
        <v>793</v>
      </c>
      <c r="L94" s="177">
        <v>97</v>
      </c>
      <c r="M94" s="174">
        <f t="shared" si="5"/>
        <v>3395</v>
      </c>
      <c r="N94" s="344" t="s">
        <v>491</v>
      </c>
      <c r="O94" s="182" t="s">
        <v>382</v>
      </c>
    </row>
    <row r="95" spans="1:15" ht="42" customHeight="1">
      <c r="A95" s="167">
        <v>73</v>
      </c>
      <c r="B95" s="168">
        <v>6</v>
      </c>
      <c r="C95" s="232">
        <v>3</v>
      </c>
      <c r="D95" s="11">
        <f t="shared" si="4"/>
        <v>60.63829787234043</v>
      </c>
      <c r="E95" s="236">
        <v>9</v>
      </c>
      <c r="F95" s="237" t="s">
        <v>1202</v>
      </c>
      <c r="G95" s="170" t="s">
        <v>794</v>
      </c>
      <c r="H95" s="205" t="s">
        <v>795</v>
      </c>
      <c r="I95" s="171">
        <v>65.8</v>
      </c>
      <c r="J95" s="194">
        <v>35</v>
      </c>
      <c r="K95" s="234" t="s">
        <v>744</v>
      </c>
      <c r="L95" s="177">
        <v>114</v>
      </c>
      <c r="M95" s="174">
        <f t="shared" si="5"/>
        <v>3990</v>
      </c>
      <c r="N95" s="344" t="s">
        <v>491</v>
      </c>
      <c r="O95" s="182" t="s">
        <v>745</v>
      </c>
    </row>
    <row r="96" spans="1:15" ht="42" customHeight="1">
      <c r="A96" s="167">
        <v>74</v>
      </c>
      <c r="B96" s="168">
        <v>21</v>
      </c>
      <c r="C96" s="232">
        <v>4</v>
      </c>
      <c r="D96" s="11">
        <f t="shared" si="4"/>
        <v>50.1432664756447</v>
      </c>
      <c r="E96" s="236">
        <v>8</v>
      </c>
      <c r="F96" s="237" t="s">
        <v>216</v>
      </c>
      <c r="G96" s="170" t="s">
        <v>796</v>
      </c>
      <c r="H96" s="205" t="s">
        <v>1201</v>
      </c>
      <c r="I96" s="171">
        <v>69.8</v>
      </c>
      <c r="J96" s="194">
        <v>35</v>
      </c>
      <c r="K96" s="234" t="s">
        <v>455</v>
      </c>
      <c r="L96" s="185">
        <v>100</v>
      </c>
      <c r="M96" s="174">
        <f t="shared" si="5"/>
        <v>3500</v>
      </c>
      <c r="N96" s="344" t="s">
        <v>1434</v>
      </c>
      <c r="O96" s="182" t="s">
        <v>642</v>
      </c>
    </row>
    <row r="97" spans="1:15" ht="42" customHeight="1">
      <c r="A97" s="167">
        <v>75</v>
      </c>
      <c r="B97" s="168">
        <v>77</v>
      </c>
      <c r="C97" s="232">
        <v>5</v>
      </c>
      <c r="D97" s="11">
        <f t="shared" si="4"/>
        <v>42.12034383954155</v>
      </c>
      <c r="E97" s="236">
        <v>7</v>
      </c>
      <c r="F97" s="237" t="s">
        <v>1416</v>
      </c>
      <c r="G97" s="170" t="s">
        <v>797</v>
      </c>
      <c r="H97" s="205" t="s">
        <v>798</v>
      </c>
      <c r="I97" s="171">
        <v>69.8</v>
      </c>
      <c r="J97" s="194">
        <v>35</v>
      </c>
      <c r="K97" s="234" t="s">
        <v>455</v>
      </c>
      <c r="L97" s="177">
        <v>84</v>
      </c>
      <c r="M97" s="174">
        <f t="shared" si="5"/>
        <v>2940</v>
      </c>
      <c r="N97" s="344" t="s">
        <v>488</v>
      </c>
      <c r="O97" s="182" t="s">
        <v>1099</v>
      </c>
    </row>
    <row r="98" spans="1:15" ht="42" customHeight="1">
      <c r="A98" s="167">
        <v>76</v>
      </c>
      <c r="B98" s="168">
        <v>4</v>
      </c>
      <c r="C98" s="232">
        <v>6</v>
      </c>
      <c r="D98" s="11">
        <f t="shared" si="4"/>
        <v>28.173374613003098</v>
      </c>
      <c r="E98" s="236">
        <v>6</v>
      </c>
      <c r="F98" s="237" t="s">
        <v>1417</v>
      </c>
      <c r="G98" s="170" t="s">
        <v>799</v>
      </c>
      <c r="H98" s="205" t="s">
        <v>800</v>
      </c>
      <c r="I98" s="171">
        <v>64.6</v>
      </c>
      <c r="J98" s="194">
        <v>35</v>
      </c>
      <c r="K98" s="234" t="s">
        <v>511</v>
      </c>
      <c r="L98" s="177">
        <v>52</v>
      </c>
      <c r="M98" s="174">
        <f t="shared" si="5"/>
        <v>1820</v>
      </c>
      <c r="N98" s="344" t="s">
        <v>487</v>
      </c>
      <c r="O98" s="182" t="s">
        <v>620</v>
      </c>
    </row>
    <row r="99" spans="1:15" ht="42" customHeight="1">
      <c r="A99" s="167">
        <v>77</v>
      </c>
      <c r="B99" s="168">
        <v>20</v>
      </c>
      <c r="C99" s="232">
        <v>7</v>
      </c>
      <c r="D99" s="11">
        <f t="shared" si="4"/>
        <v>16.695059625212945</v>
      </c>
      <c r="E99" s="236">
        <v>5</v>
      </c>
      <c r="F99" s="256"/>
      <c r="G99" s="170" t="s">
        <v>801</v>
      </c>
      <c r="H99" s="205" t="s">
        <v>802</v>
      </c>
      <c r="I99" s="171">
        <v>58.7</v>
      </c>
      <c r="J99" s="194">
        <v>35</v>
      </c>
      <c r="K99" s="234" t="s">
        <v>666</v>
      </c>
      <c r="L99" s="177">
        <v>28</v>
      </c>
      <c r="M99" s="174">
        <f t="shared" si="5"/>
        <v>980</v>
      </c>
      <c r="N99" s="344" t="s">
        <v>484</v>
      </c>
      <c r="O99" s="182" t="s">
        <v>803</v>
      </c>
    </row>
    <row r="100" spans="1:15" ht="42" customHeight="1">
      <c r="A100" s="167">
        <v>78</v>
      </c>
      <c r="B100" s="168"/>
      <c r="C100" s="253"/>
      <c r="D100" s="246">
        <f t="shared" si="4"/>
        <v>0</v>
      </c>
      <c r="E100" s="247"/>
      <c r="F100" s="237" t="s">
        <v>249</v>
      </c>
      <c r="G100" s="170" t="s">
        <v>804</v>
      </c>
      <c r="H100" s="205" t="s">
        <v>420</v>
      </c>
      <c r="I100" s="171">
        <v>73.9</v>
      </c>
      <c r="J100" s="194">
        <v>35</v>
      </c>
      <c r="K100" s="234" t="s">
        <v>543</v>
      </c>
      <c r="L100" s="177"/>
      <c r="M100" s="174">
        <f t="shared" si="5"/>
        <v>0</v>
      </c>
      <c r="N100" s="344" t="s">
        <v>805</v>
      </c>
      <c r="O100" s="182"/>
    </row>
    <row r="101" spans="1:15" ht="25.5">
      <c r="A101" s="414" t="s">
        <v>713</v>
      </c>
      <c r="B101" s="415"/>
      <c r="C101" s="415"/>
      <c r="D101" s="415"/>
      <c r="E101" s="415"/>
      <c r="F101" s="416"/>
      <c r="G101" s="195" t="s">
        <v>806</v>
      </c>
      <c r="H101" s="423" t="s">
        <v>1109</v>
      </c>
      <c r="I101" s="424"/>
      <c r="J101" s="424"/>
      <c r="K101" s="424"/>
      <c r="L101" s="424"/>
      <c r="M101" s="424"/>
      <c r="N101" s="424"/>
      <c r="O101" s="425"/>
    </row>
    <row r="102" spans="1:15" ht="37.5">
      <c r="A102" s="164" t="s">
        <v>1</v>
      </c>
      <c r="B102" s="164" t="s">
        <v>2</v>
      </c>
      <c r="C102" s="164" t="s">
        <v>3</v>
      </c>
      <c r="D102" s="7" t="s">
        <v>4</v>
      </c>
      <c r="E102" s="164" t="s">
        <v>17</v>
      </c>
      <c r="F102" s="164" t="s">
        <v>433</v>
      </c>
      <c r="G102" s="165" t="s">
        <v>5</v>
      </c>
      <c r="H102" s="175" t="s">
        <v>6</v>
      </c>
      <c r="I102" s="175" t="s">
        <v>7</v>
      </c>
      <c r="J102" s="176" t="s">
        <v>9</v>
      </c>
      <c r="K102" s="175" t="s">
        <v>8</v>
      </c>
      <c r="L102" s="187" t="s">
        <v>665</v>
      </c>
      <c r="M102" s="176" t="s">
        <v>10</v>
      </c>
      <c r="N102" s="166" t="s">
        <v>11</v>
      </c>
      <c r="O102" s="166" t="s">
        <v>12</v>
      </c>
    </row>
    <row r="103" spans="1:15" ht="41.25" customHeight="1">
      <c r="A103" s="167">
        <v>79</v>
      </c>
      <c r="B103" s="168">
        <v>56</v>
      </c>
      <c r="C103" s="232">
        <v>1</v>
      </c>
      <c r="D103" s="11">
        <f>SUM(M103/I103)</f>
        <v>33.62887903736542</v>
      </c>
      <c r="E103" s="236">
        <v>12</v>
      </c>
      <c r="F103" s="237" t="s">
        <v>1215</v>
      </c>
      <c r="G103" s="170" t="s">
        <v>807</v>
      </c>
      <c r="H103" s="205" t="s">
        <v>808</v>
      </c>
      <c r="I103" s="171">
        <v>78.95</v>
      </c>
      <c r="J103" s="199">
        <v>45</v>
      </c>
      <c r="K103" s="234" t="s">
        <v>691</v>
      </c>
      <c r="L103" s="177">
        <v>59</v>
      </c>
      <c r="M103" s="174">
        <f>SUM(L103*J103)</f>
        <v>2655</v>
      </c>
      <c r="N103" s="344" t="s">
        <v>488</v>
      </c>
      <c r="O103" s="182" t="s">
        <v>602</v>
      </c>
    </row>
    <row r="104" spans="1:15" ht="41.25" customHeight="1">
      <c r="A104" s="167">
        <v>80</v>
      </c>
      <c r="B104" s="168">
        <v>70</v>
      </c>
      <c r="C104" s="232">
        <v>2</v>
      </c>
      <c r="D104" s="11">
        <f>SUM(M104/I104)</f>
        <v>14.673913043478262</v>
      </c>
      <c r="E104" s="236">
        <v>10</v>
      </c>
      <c r="F104" s="237" t="s">
        <v>1195</v>
      </c>
      <c r="G104" s="170" t="s">
        <v>809</v>
      </c>
      <c r="H104" s="205" t="s">
        <v>759</v>
      </c>
      <c r="I104" s="171">
        <v>92</v>
      </c>
      <c r="J104" s="199">
        <v>45</v>
      </c>
      <c r="K104" s="234" t="s">
        <v>810</v>
      </c>
      <c r="L104" s="177">
        <v>30</v>
      </c>
      <c r="M104" s="174">
        <f>SUM(L104*J104)</f>
        <v>1350</v>
      </c>
      <c r="N104" s="344" t="s">
        <v>484</v>
      </c>
      <c r="O104" s="182"/>
    </row>
    <row r="105" spans="1:15" ht="41.25" customHeight="1">
      <c r="A105" s="167">
        <v>81</v>
      </c>
      <c r="B105" s="168">
        <v>35</v>
      </c>
      <c r="C105" s="232">
        <v>3</v>
      </c>
      <c r="D105" s="11">
        <f>SUM(M105/I105)</f>
        <v>7.383100902378999</v>
      </c>
      <c r="E105" s="236">
        <v>9</v>
      </c>
      <c r="F105" s="237" t="s">
        <v>213</v>
      </c>
      <c r="G105" s="170" t="s">
        <v>811</v>
      </c>
      <c r="H105" s="205" t="s">
        <v>355</v>
      </c>
      <c r="I105" s="171">
        <v>60.95</v>
      </c>
      <c r="J105" s="199">
        <v>45</v>
      </c>
      <c r="K105" s="234" t="s">
        <v>502</v>
      </c>
      <c r="L105" s="177">
        <v>10</v>
      </c>
      <c r="M105" s="174">
        <f>SUM(L105*J105)</f>
        <v>450</v>
      </c>
      <c r="N105" s="344" t="s">
        <v>484</v>
      </c>
      <c r="O105" s="182" t="s">
        <v>812</v>
      </c>
    </row>
    <row r="106" spans="1:15" ht="41.25" customHeight="1">
      <c r="A106" s="167">
        <v>82</v>
      </c>
      <c r="B106" s="168">
        <v>16</v>
      </c>
      <c r="C106" s="232">
        <v>4</v>
      </c>
      <c r="D106" s="11">
        <f>SUM(M106/I106)</f>
        <v>6.112054329371817</v>
      </c>
      <c r="E106" s="236">
        <v>8</v>
      </c>
      <c r="F106" s="237" t="s">
        <v>211</v>
      </c>
      <c r="G106" s="170" t="s">
        <v>95</v>
      </c>
      <c r="H106" s="205" t="s">
        <v>350</v>
      </c>
      <c r="I106" s="171">
        <v>58.9</v>
      </c>
      <c r="J106" s="199">
        <v>45</v>
      </c>
      <c r="K106" s="234" t="s">
        <v>518</v>
      </c>
      <c r="L106" s="177">
        <v>8</v>
      </c>
      <c r="M106" s="174">
        <f>SUM(L106*J106)</f>
        <v>360</v>
      </c>
      <c r="N106" s="344" t="s">
        <v>484</v>
      </c>
      <c r="O106" s="182"/>
    </row>
    <row r="107" spans="1:15" ht="25.5">
      <c r="A107" s="426" t="s">
        <v>713</v>
      </c>
      <c r="B107" s="427"/>
      <c r="C107" s="427"/>
      <c r="D107" s="427"/>
      <c r="E107" s="427"/>
      <c r="F107" s="428"/>
      <c r="G107" s="197" t="s">
        <v>16</v>
      </c>
      <c r="H107" s="429" t="s">
        <v>1110</v>
      </c>
      <c r="I107" s="430"/>
      <c r="J107" s="430"/>
      <c r="K107" s="430"/>
      <c r="L107" s="430"/>
      <c r="M107" s="430"/>
      <c r="N107" s="430"/>
      <c r="O107" s="431"/>
    </row>
    <row r="108" spans="1:15" ht="37.5">
      <c r="A108" s="164" t="s">
        <v>1</v>
      </c>
      <c r="B108" s="164" t="s">
        <v>2</v>
      </c>
      <c r="C108" s="164" t="s">
        <v>3</v>
      </c>
      <c r="D108" s="7" t="s">
        <v>4</v>
      </c>
      <c r="E108" s="164" t="s">
        <v>17</v>
      </c>
      <c r="F108" s="164" t="s">
        <v>433</v>
      </c>
      <c r="G108" s="165" t="s">
        <v>5</v>
      </c>
      <c r="H108" s="175" t="s">
        <v>6</v>
      </c>
      <c r="I108" s="175" t="s">
        <v>7</v>
      </c>
      <c r="J108" s="176" t="s">
        <v>9</v>
      </c>
      <c r="K108" s="175" t="s">
        <v>8</v>
      </c>
      <c r="L108" s="187" t="s">
        <v>665</v>
      </c>
      <c r="M108" s="176" t="s">
        <v>10</v>
      </c>
      <c r="N108" s="166" t="s">
        <v>11</v>
      </c>
      <c r="O108" s="166" t="s">
        <v>12</v>
      </c>
    </row>
    <row r="109" spans="1:15" ht="42" customHeight="1">
      <c r="A109" s="167">
        <v>83</v>
      </c>
      <c r="B109" s="168"/>
      <c r="C109" s="232">
        <v>1</v>
      </c>
      <c r="D109" s="11">
        <f>SUM(M109/I109)</f>
        <v>64.35776731674513</v>
      </c>
      <c r="E109" s="236" t="s">
        <v>725</v>
      </c>
      <c r="F109" s="237" t="s">
        <v>214</v>
      </c>
      <c r="G109" s="170" t="s">
        <v>792</v>
      </c>
      <c r="H109" s="205" t="s">
        <v>356</v>
      </c>
      <c r="I109" s="171">
        <v>74.35</v>
      </c>
      <c r="J109" s="198">
        <v>55</v>
      </c>
      <c r="K109" s="234" t="s">
        <v>813</v>
      </c>
      <c r="L109" s="177">
        <v>87</v>
      </c>
      <c r="M109" s="174">
        <f>SUM(L109*J109)</f>
        <v>4785</v>
      </c>
      <c r="N109" s="344" t="s">
        <v>491</v>
      </c>
      <c r="O109" s="182" t="s">
        <v>283</v>
      </c>
    </row>
    <row r="110" spans="1:15" ht="25.5">
      <c r="A110" s="414" t="s">
        <v>713</v>
      </c>
      <c r="B110" s="415"/>
      <c r="C110" s="415"/>
      <c r="D110" s="415"/>
      <c r="E110" s="415"/>
      <c r="F110" s="416"/>
      <c r="G110" s="195" t="s">
        <v>806</v>
      </c>
      <c r="H110" s="406" t="s">
        <v>1112</v>
      </c>
      <c r="I110" s="417"/>
      <c r="J110" s="417"/>
      <c r="K110" s="417"/>
      <c r="L110" s="417"/>
      <c r="M110" s="417"/>
      <c r="N110" s="417"/>
      <c r="O110" s="418"/>
    </row>
    <row r="111" spans="1:15" ht="37.5">
      <c r="A111" s="164" t="s">
        <v>1</v>
      </c>
      <c r="B111" s="164" t="s">
        <v>2</v>
      </c>
      <c r="C111" s="164" t="s">
        <v>3</v>
      </c>
      <c r="D111" s="7" t="s">
        <v>4</v>
      </c>
      <c r="E111" s="164" t="s">
        <v>17</v>
      </c>
      <c r="F111" s="164" t="s">
        <v>433</v>
      </c>
      <c r="G111" s="165" t="s">
        <v>5</v>
      </c>
      <c r="H111" s="175" t="s">
        <v>6</v>
      </c>
      <c r="I111" s="175" t="s">
        <v>7</v>
      </c>
      <c r="J111" s="176" t="s">
        <v>9</v>
      </c>
      <c r="K111" s="175" t="s">
        <v>8</v>
      </c>
      <c r="L111" s="187" t="s">
        <v>665</v>
      </c>
      <c r="M111" s="176" t="s">
        <v>10</v>
      </c>
      <c r="N111" s="166" t="s">
        <v>11</v>
      </c>
      <c r="O111" s="166" t="s">
        <v>12</v>
      </c>
    </row>
    <row r="112" spans="1:15" ht="42" customHeight="1">
      <c r="A112" s="167">
        <v>84</v>
      </c>
      <c r="B112" s="168">
        <v>32</v>
      </c>
      <c r="C112" s="232">
        <v>1</v>
      </c>
      <c r="D112" s="11">
        <f aca="true" t="shared" si="6" ref="D112:D122">SUM(M112/I112)</f>
        <v>94.30008382229673</v>
      </c>
      <c r="E112" s="236">
        <v>12</v>
      </c>
      <c r="F112" s="237" t="s">
        <v>1212</v>
      </c>
      <c r="G112" s="170" t="s">
        <v>814</v>
      </c>
      <c r="H112" s="205" t="s">
        <v>815</v>
      </c>
      <c r="I112" s="171">
        <v>59.65</v>
      </c>
      <c r="J112" s="199">
        <v>45</v>
      </c>
      <c r="K112" s="234" t="s">
        <v>744</v>
      </c>
      <c r="L112" s="185">
        <v>125</v>
      </c>
      <c r="M112" s="174">
        <f aca="true" t="shared" si="7" ref="M112:M122">SUM(L112*J112)</f>
        <v>5625</v>
      </c>
      <c r="N112" s="344" t="s">
        <v>1435</v>
      </c>
      <c r="O112" s="182" t="s">
        <v>745</v>
      </c>
    </row>
    <row r="113" spans="1:15" ht="42" customHeight="1">
      <c r="A113" s="167">
        <v>85</v>
      </c>
      <c r="B113" s="168">
        <v>61</v>
      </c>
      <c r="C113" s="232">
        <v>2</v>
      </c>
      <c r="D113" s="11">
        <f t="shared" si="6"/>
        <v>75.78328981723239</v>
      </c>
      <c r="E113" s="236">
        <v>10</v>
      </c>
      <c r="F113" s="237" t="s">
        <v>816</v>
      </c>
      <c r="G113" s="170" t="s">
        <v>817</v>
      </c>
      <c r="H113" s="205" t="s">
        <v>818</v>
      </c>
      <c r="I113" s="171">
        <v>76.6</v>
      </c>
      <c r="J113" s="199">
        <v>45</v>
      </c>
      <c r="K113" s="234" t="s">
        <v>322</v>
      </c>
      <c r="L113" s="177">
        <v>129</v>
      </c>
      <c r="M113" s="174">
        <f t="shared" si="7"/>
        <v>5805</v>
      </c>
      <c r="N113" s="344" t="s">
        <v>488</v>
      </c>
      <c r="O113" s="182" t="s">
        <v>819</v>
      </c>
    </row>
    <row r="114" spans="1:15" ht="42" customHeight="1">
      <c r="A114" s="167">
        <v>86</v>
      </c>
      <c r="B114" s="168">
        <v>30</v>
      </c>
      <c r="C114" s="232">
        <v>3</v>
      </c>
      <c r="D114" s="11">
        <f t="shared" si="6"/>
        <v>66.43533123028391</v>
      </c>
      <c r="E114" s="236">
        <v>9</v>
      </c>
      <c r="F114" s="237" t="s">
        <v>1213</v>
      </c>
      <c r="G114" s="170" t="s">
        <v>820</v>
      </c>
      <c r="H114" s="205" t="s">
        <v>821</v>
      </c>
      <c r="I114" s="171">
        <v>79.25</v>
      </c>
      <c r="J114" s="199">
        <v>45</v>
      </c>
      <c r="K114" s="234" t="s">
        <v>744</v>
      </c>
      <c r="L114" s="177">
        <v>117</v>
      </c>
      <c r="M114" s="174">
        <f t="shared" si="7"/>
        <v>5265</v>
      </c>
      <c r="N114" s="344" t="s">
        <v>488</v>
      </c>
      <c r="O114" s="182" t="s">
        <v>745</v>
      </c>
    </row>
    <row r="115" spans="1:15" ht="42" customHeight="1">
      <c r="A115" s="167">
        <v>87</v>
      </c>
      <c r="B115" s="168">
        <v>1</v>
      </c>
      <c r="C115" s="232">
        <v>4</v>
      </c>
      <c r="D115" s="11">
        <f t="shared" si="6"/>
        <v>61.20466321243523</v>
      </c>
      <c r="E115" s="236">
        <v>8</v>
      </c>
      <c r="F115" s="237" t="s">
        <v>1418</v>
      </c>
      <c r="G115" s="170" t="s">
        <v>822</v>
      </c>
      <c r="H115" s="205" t="s">
        <v>823</v>
      </c>
      <c r="I115" s="171">
        <v>77.2</v>
      </c>
      <c r="J115" s="199">
        <v>45</v>
      </c>
      <c r="K115" s="234" t="s">
        <v>744</v>
      </c>
      <c r="L115" s="177">
        <v>105</v>
      </c>
      <c r="M115" s="174">
        <f t="shared" si="7"/>
        <v>4725</v>
      </c>
      <c r="N115" s="344" t="s">
        <v>488</v>
      </c>
      <c r="O115" s="182" t="s">
        <v>745</v>
      </c>
    </row>
    <row r="116" spans="1:15" ht="42" customHeight="1">
      <c r="A116" s="167">
        <v>88</v>
      </c>
      <c r="B116" s="168">
        <v>4</v>
      </c>
      <c r="C116" s="232">
        <v>5</v>
      </c>
      <c r="D116" s="11">
        <f t="shared" si="6"/>
        <v>60.0770218228498</v>
      </c>
      <c r="E116" s="236">
        <v>7</v>
      </c>
      <c r="F116" s="237" t="s">
        <v>1233</v>
      </c>
      <c r="G116" s="170" t="s">
        <v>824</v>
      </c>
      <c r="H116" s="205" t="s">
        <v>825</v>
      </c>
      <c r="I116" s="171">
        <v>77.9</v>
      </c>
      <c r="J116" s="199">
        <v>45</v>
      </c>
      <c r="K116" s="234" t="s">
        <v>443</v>
      </c>
      <c r="L116" s="177">
        <v>104</v>
      </c>
      <c r="M116" s="174">
        <f t="shared" si="7"/>
        <v>4680</v>
      </c>
      <c r="N116" s="344" t="s">
        <v>488</v>
      </c>
      <c r="O116" s="182" t="s">
        <v>441</v>
      </c>
    </row>
    <row r="117" spans="1:15" ht="42" customHeight="1">
      <c r="A117" s="167">
        <v>89</v>
      </c>
      <c r="B117" s="168">
        <v>78</v>
      </c>
      <c r="C117" s="232">
        <v>6</v>
      </c>
      <c r="D117" s="11">
        <f t="shared" si="6"/>
        <v>50.49279757391963</v>
      </c>
      <c r="E117" s="236">
        <v>6</v>
      </c>
      <c r="F117" s="237" t="s">
        <v>1410</v>
      </c>
      <c r="G117" s="170" t="s">
        <v>826</v>
      </c>
      <c r="H117" s="205" t="s">
        <v>827</v>
      </c>
      <c r="I117" s="171">
        <v>65.95</v>
      </c>
      <c r="J117" s="199">
        <v>45</v>
      </c>
      <c r="K117" s="234" t="s">
        <v>676</v>
      </c>
      <c r="L117" s="177">
        <v>74</v>
      </c>
      <c r="M117" s="174">
        <f t="shared" si="7"/>
        <v>3330</v>
      </c>
      <c r="N117" s="344" t="s">
        <v>488</v>
      </c>
      <c r="O117" s="182" t="s">
        <v>758</v>
      </c>
    </row>
    <row r="118" spans="1:15" ht="42" customHeight="1">
      <c r="A118" s="167">
        <v>90</v>
      </c>
      <c r="B118" s="168">
        <v>42</v>
      </c>
      <c r="C118" s="232">
        <v>7</v>
      </c>
      <c r="D118" s="11">
        <f t="shared" si="6"/>
        <v>44.84536082474227</v>
      </c>
      <c r="E118" s="236">
        <v>5</v>
      </c>
      <c r="F118" s="237" t="s">
        <v>1411</v>
      </c>
      <c r="G118" s="170" t="s">
        <v>828</v>
      </c>
      <c r="H118" s="205" t="s">
        <v>829</v>
      </c>
      <c r="I118" s="171">
        <v>87.3</v>
      </c>
      <c r="J118" s="199">
        <v>45</v>
      </c>
      <c r="K118" s="234" t="s">
        <v>502</v>
      </c>
      <c r="L118" s="177">
        <v>87</v>
      </c>
      <c r="M118" s="174">
        <f t="shared" si="7"/>
        <v>3915</v>
      </c>
      <c r="N118" s="344" t="s">
        <v>486</v>
      </c>
      <c r="O118" s="182" t="s">
        <v>830</v>
      </c>
    </row>
    <row r="119" spans="1:15" ht="42" customHeight="1">
      <c r="A119" s="167">
        <v>91</v>
      </c>
      <c r="B119" s="168">
        <v>43</v>
      </c>
      <c r="C119" s="232">
        <v>8</v>
      </c>
      <c r="D119" s="11">
        <f t="shared" si="6"/>
        <v>42.067988668555245</v>
      </c>
      <c r="E119" s="236">
        <v>4</v>
      </c>
      <c r="F119" s="237" t="s">
        <v>1232</v>
      </c>
      <c r="G119" s="170" t="s">
        <v>831</v>
      </c>
      <c r="H119" s="205" t="s">
        <v>832</v>
      </c>
      <c r="I119" s="171">
        <v>70.6</v>
      </c>
      <c r="J119" s="199">
        <v>45</v>
      </c>
      <c r="K119" s="234" t="s">
        <v>833</v>
      </c>
      <c r="L119" s="177">
        <v>66</v>
      </c>
      <c r="M119" s="174">
        <f t="shared" si="7"/>
        <v>2970</v>
      </c>
      <c r="N119" s="344" t="s">
        <v>486</v>
      </c>
      <c r="O119" s="182" t="s">
        <v>834</v>
      </c>
    </row>
    <row r="120" spans="1:15" ht="42" customHeight="1">
      <c r="A120" s="167">
        <v>92</v>
      </c>
      <c r="B120" s="168">
        <v>14</v>
      </c>
      <c r="C120" s="232">
        <v>9</v>
      </c>
      <c r="D120" s="11">
        <f t="shared" si="6"/>
        <v>41.75257731958763</v>
      </c>
      <c r="E120" s="236">
        <v>3</v>
      </c>
      <c r="F120" s="237" t="s">
        <v>835</v>
      </c>
      <c r="G120" s="170" t="s">
        <v>836</v>
      </c>
      <c r="H120" s="205" t="s">
        <v>837</v>
      </c>
      <c r="I120" s="171">
        <v>77.6</v>
      </c>
      <c r="J120" s="199">
        <v>45</v>
      </c>
      <c r="K120" s="234" t="s">
        <v>443</v>
      </c>
      <c r="L120" s="177">
        <v>72</v>
      </c>
      <c r="M120" s="174">
        <f t="shared" si="7"/>
        <v>3240</v>
      </c>
      <c r="N120" s="344" t="s">
        <v>486</v>
      </c>
      <c r="O120" s="182" t="s">
        <v>441</v>
      </c>
    </row>
    <row r="121" spans="1:15" ht="42" customHeight="1">
      <c r="A121" s="167">
        <v>93</v>
      </c>
      <c r="B121" s="168">
        <v>72</v>
      </c>
      <c r="C121" s="232">
        <v>10</v>
      </c>
      <c r="D121" s="11">
        <f t="shared" si="6"/>
        <v>27.936241610738254</v>
      </c>
      <c r="E121" s="236">
        <v>2</v>
      </c>
      <c r="F121" s="237" t="s">
        <v>1423</v>
      </c>
      <c r="G121" s="170" t="s">
        <v>838</v>
      </c>
      <c r="H121" s="205" t="s">
        <v>839</v>
      </c>
      <c r="I121" s="171">
        <v>59.6</v>
      </c>
      <c r="J121" s="199">
        <v>45</v>
      </c>
      <c r="K121" s="234" t="s">
        <v>840</v>
      </c>
      <c r="L121" s="177">
        <v>37</v>
      </c>
      <c r="M121" s="174">
        <f t="shared" si="7"/>
        <v>1665</v>
      </c>
      <c r="N121" s="344" t="s">
        <v>487</v>
      </c>
      <c r="O121" s="182" t="s">
        <v>841</v>
      </c>
    </row>
    <row r="122" spans="1:15" ht="42" customHeight="1">
      <c r="A122" s="167">
        <v>94</v>
      </c>
      <c r="B122" s="168">
        <v>67</v>
      </c>
      <c r="C122" s="232">
        <v>11</v>
      </c>
      <c r="D122" s="11">
        <f t="shared" si="6"/>
        <v>16.24331550802139</v>
      </c>
      <c r="E122" s="236">
        <v>1</v>
      </c>
      <c r="F122" s="237" t="s">
        <v>1409</v>
      </c>
      <c r="G122" s="170" t="s">
        <v>842</v>
      </c>
      <c r="H122" s="205" t="s">
        <v>843</v>
      </c>
      <c r="I122" s="171">
        <v>74.8</v>
      </c>
      <c r="J122" s="199">
        <v>45</v>
      </c>
      <c r="K122" s="234" t="s">
        <v>449</v>
      </c>
      <c r="L122" s="177">
        <v>27</v>
      </c>
      <c r="M122" s="174">
        <f t="shared" si="7"/>
        <v>1215</v>
      </c>
      <c r="N122" s="344" t="s">
        <v>1097</v>
      </c>
      <c r="O122" s="182" t="s">
        <v>844</v>
      </c>
    </row>
    <row r="123" spans="1:15" ht="24.75" customHeight="1">
      <c r="A123" s="414" t="s">
        <v>713</v>
      </c>
      <c r="B123" s="415"/>
      <c r="C123" s="415"/>
      <c r="D123" s="415"/>
      <c r="E123" s="415"/>
      <c r="F123" s="416"/>
      <c r="G123" s="195" t="s">
        <v>806</v>
      </c>
      <c r="H123" s="432" t="s">
        <v>1113</v>
      </c>
      <c r="I123" s="385"/>
      <c r="J123" s="385"/>
      <c r="K123" s="385"/>
      <c r="L123" s="385"/>
      <c r="M123" s="385"/>
      <c r="N123" s="385"/>
      <c r="O123" s="422"/>
    </row>
    <row r="124" spans="1:15" ht="37.5">
      <c r="A124" s="164" t="s">
        <v>1</v>
      </c>
      <c r="B124" s="164" t="s">
        <v>2</v>
      </c>
      <c r="C124" s="164" t="s">
        <v>3</v>
      </c>
      <c r="D124" s="7" t="s">
        <v>4</v>
      </c>
      <c r="E124" s="164" t="s">
        <v>17</v>
      </c>
      <c r="F124" s="164" t="s">
        <v>433</v>
      </c>
      <c r="G124" s="165" t="s">
        <v>5</v>
      </c>
      <c r="H124" s="175" t="s">
        <v>6</v>
      </c>
      <c r="I124" s="175" t="s">
        <v>7</v>
      </c>
      <c r="J124" s="176" t="s">
        <v>9</v>
      </c>
      <c r="K124" s="175" t="s">
        <v>8</v>
      </c>
      <c r="L124" s="187" t="s">
        <v>665</v>
      </c>
      <c r="M124" s="176" t="s">
        <v>10</v>
      </c>
      <c r="N124" s="166" t="s">
        <v>11</v>
      </c>
      <c r="O124" s="166" t="s">
        <v>12</v>
      </c>
    </row>
    <row r="125" spans="1:15" ht="42" customHeight="1">
      <c r="A125" s="167">
        <v>95</v>
      </c>
      <c r="B125" s="168">
        <v>44</v>
      </c>
      <c r="C125" s="232">
        <v>1</v>
      </c>
      <c r="D125" s="11">
        <f>SUM(M125/I125)</f>
        <v>68.22429906542057</v>
      </c>
      <c r="E125" s="236">
        <v>12</v>
      </c>
      <c r="F125" s="237" t="s">
        <v>845</v>
      </c>
      <c r="G125" s="170" t="s">
        <v>846</v>
      </c>
      <c r="H125" s="205" t="s">
        <v>847</v>
      </c>
      <c r="I125" s="171">
        <v>96.3</v>
      </c>
      <c r="J125" s="199">
        <v>45</v>
      </c>
      <c r="K125" s="234" t="s">
        <v>848</v>
      </c>
      <c r="L125" s="185">
        <v>146</v>
      </c>
      <c r="M125" s="174">
        <f>SUM(L125*J125)</f>
        <v>6570</v>
      </c>
      <c r="N125" s="344" t="s">
        <v>1436</v>
      </c>
      <c r="O125" s="182" t="s">
        <v>849</v>
      </c>
    </row>
    <row r="126" spans="1:15" ht="42" customHeight="1">
      <c r="A126" s="167">
        <v>96</v>
      </c>
      <c r="B126" s="168">
        <v>86</v>
      </c>
      <c r="C126" s="232">
        <v>2</v>
      </c>
      <c r="D126" s="11">
        <f>SUM(M126/I126)</f>
        <v>18.884892086330932</v>
      </c>
      <c r="E126" s="236">
        <v>10</v>
      </c>
      <c r="F126" s="237" t="s">
        <v>850</v>
      </c>
      <c r="G126" s="170" t="s">
        <v>851</v>
      </c>
      <c r="H126" s="205" t="s">
        <v>852</v>
      </c>
      <c r="I126" s="171">
        <v>83.4</v>
      </c>
      <c r="J126" s="199">
        <v>45</v>
      </c>
      <c r="K126" s="234" t="s">
        <v>731</v>
      </c>
      <c r="L126" s="177">
        <v>35</v>
      </c>
      <c r="M126" s="174">
        <f>SUM(L126*J126)</f>
        <v>1575</v>
      </c>
      <c r="N126" s="344" t="s">
        <v>484</v>
      </c>
      <c r="O126" s="182" t="s">
        <v>732</v>
      </c>
    </row>
    <row r="127" spans="1:15" ht="25.5">
      <c r="A127" s="414" t="s">
        <v>713</v>
      </c>
      <c r="B127" s="415"/>
      <c r="C127" s="415"/>
      <c r="D127" s="415"/>
      <c r="E127" s="415"/>
      <c r="F127" s="416"/>
      <c r="G127" s="195" t="s">
        <v>806</v>
      </c>
      <c r="H127" s="432" t="s">
        <v>1119</v>
      </c>
      <c r="I127" s="385"/>
      <c r="J127" s="385"/>
      <c r="K127" s="385"/>
      <c r="L127" s="385"/>
      <c r="M127" s="385"/>
      <c r="N127" s="385"/>
      <c r="O127" s="422"/>
    </row>
    <row r="128" spans="1:15" ht="37.5">
      <c r="A128" s="164" t="s">
        <v>1</v>
      </c>
      <c r="B128" s="164" t="s">
        <v>2</v>
      </c>
      <c r="C128" s="164" t="s">
        <v>3</v>
      </c>
      <c r="D128" s="7" t="s">
        <v>4</v>
      </c>
      <c r="E128" s="164" t="s">
        <v>17</v>
      </c>
      <c r="F128" s="164" t="s">
        <v>433</v>
      </c>
      <c r="G128" s="165" t="s">
        <v>5</v>
      </c>
      <c r="H128" s="175" t="s">
        <v>6</v>
      </c>
      <c r="I128" s="175" t="s">
        <v>7</v>
      </c>
      <c r="J128" s="176" t="s">
        <v>9</v>
      </c>
      <c r="K128" s="175" t="s">
        <v>8</v>
      </c>
      <c r="L128" s="187" t="s">
        <v>665</v>
      </c>
      <c r="M128" s="176" t="s">
        <v>10</v>
      </c>
      <c r="N128" s="166" t="s">
        <v>11</v>
      </c>
      <c r="O128" s="166" t="s">
        <v>12</v>
      </c>
    </row>
    <row r="129" spans="1:15" ht="42" customHeight="1">
      <c r="A129" s="167">
        <v>97</v>
      </c>
      <c r="B129" s="168">
        <v>47</v>
      </c>
      <c r="C129" s="232">
        <v>1</v>
      </c>
      <c r="D129" s="11">
        <f aca="true" t="shared" si="8" ref="D129:D137">SUM(M129/I129)</f>
        <v>73.90988372093024</v>
      </c>
      <c r="E129" s="236">
        <v>12</v>
      </c>
      <c r="F129" s="237" t="s">
        <v>552</v>
      </c>
      <c r="G129" s="170" t="s">
        <v>94</v>
      </c>
      <c r="H129" s="205" t="s">
        <v>395</v>
      </c>
      <c r="I129" s="171">
        <v>68.8</v>
      </c>
      <c r="J129" s="199">
        <v>45</v>
      </c>
      <c r="K129" s="234" t="s">
        <v>543</v>
      </c>
      <c r="L129" s="177">
        <v>113</v>
      </c>
      <c r="M129" s="174">
        <f aca="true" t="shared" si="9" ref="M129:M137">SUM(L129*J129)</f>
        <v>5085</v>
      </c>
      <c r="N129" s="344" t="s">
        <v>488</v>
      </c>
      <c r="O129" s="182" t="s">
        <v>400</v>
      </c>
    </row>
    <row r="130" spans="1:15" ht="42" customHeight="1">
      <c r="A130" s="167">
        <v>98</v>
      </c>
      <c r="B130" s="168">
        <v>54</v>
      </c>
      <c r="C130" s="232">
        <v>2</v>
      </c>
      <c r="D130" s="11">
        <f t="shared" si="8"/>
        <v>64.42731277533039</v>
      </c>
      <c r="E130" s="236">
        <v>10</v>
      </c>
      <c r="F130" s="237" t="s">
        <v>206</v>
      </c>
      <c r="G130" s="170" t="s">
        <v>93</v>
      </c>
      <c r="H130" s="205" t="s">
        <v>286</v>
      </c>
      <c r="I130" s="171">
        <v>90.8</v>
      </c>
      <c r="J130" s="199">
        <v>45</v>
      </c>
      <c r="K130" s="234" t="s">
        <v>853</v>
      </c>
      <c r="L130" s="185">
        <v>130</v>
      </c>
      <c r="M130" s="174">
        <f t="shared" si="9"/>
        <v>5850</v>
      </c>
      <c r="N130" s="344" t="s">
        <v>1437</v>
      </c>
      <c r="O130" s="182" t="s">
        <v>854</v>
      </c>
    </row>
    <row r="131" spans="1:15" ht="42" customHeight="1">
      <c r="A131" s="167">
        <v>99</v>
      </c>
      <c r="B131" s="168">
        <v>89</v>
      </c>
      <c r="C131" s="232">
        <v>3</v>
      </c>
      <c r="D131" s="11">
        <f t="shared" si="8"/>
        <v>62.91946308724832</v>
      </c>
      <c r="E131" s="236">
        <v>9</v>
      </c>
      <c r="F131" s="237" t="s">
        <v>855</v>
      </c>
      <c r="G131" s="170" t="s">
        <v>856</v>
      </c>
      <c r="H131" s="205" t="s">
        <v>857</v>
      </c>
      <c r="I131" s="171">
        <v>89.4</v>
      </c>
      <c r="J131" s="199">
        <v>45</v>
      </c>
      <c r="K131" s="234" t="s">
        <v>858</v>
      </c>
      <c r="L131" s="177">
        <v>125</v>
      </c>
      <c r="M131" s="174">
        <f t="shared" si="9"/>
        <v>5625</v>
      </c>
      <c r="N131" s="344" t="s">
        <v>488</v>
      </c>
      <c r="O131" s="182" t="s">
        <v>859</v>
      </c>
    </row>
    <row r="132" spans="1:15" ht="42" customHeight="1">
      <c r="A132" s="167">
        <v>100</v>
      </c>
      <c r="B132" s="168">
        <v>3</v>
      </c>
      <c r="C132" s="232">
        <v>4</v>
      </c>
      <c r="D132" s="11">
        <f t="shared" si="8"/>
        <v>57.87949015063732</v>
      </c>
      <c r="E132" s="236">
        <v>8</v>
      </c>
      <c r="F132" s="237" t="s">
        <v>860</v>
      </c>
      <c r="G132" s="170" t="s">
        <v>861</v>
      </c>
      <c r="H132" s="205" t="s">
        <v>862</v>
      </c>
      <c r="I132" s="171">
        <v>86.3</v>
      </c>
      <c r="J132" s="199">
        <v>45</v>
      </c>
      <c r="K132" s="234" t="s">
        <v>858</v>
      </c>
      <c r="L132" s="177">
        <v>111</v>
      </c>
      <c r="M132" s="174">
        <f t="shared" si="9"/>
        <v>4995</v>
      </c>
      <c r="N132" s="344" t="s">
        <v>488</v>
      </c>
      <c r="O132" s="182" t="s">
        <v>863</v>
      </c>
    </row>
    <row r="133" spans="1:15" ht="42" customHeight="1">
      <c r="A133" s="167">
        <v>101</v>
      </c>
      <c r="B133" s="168">
        <v>74</v>
      </c>
      <c r="C133" s="232">
        <v>5</v>
      </c>
      <c r="D133" s="11">
        <f t="shared" si="8"/>
        <v>54.471101417666304</v>
      </c>
      <c r="E133" s="236">
        <v>7</v>
      </c>
      <c r="F133" s="237" t="s">
        <v>1229</v>
      </c>
      <c r="G133" s="170" t="s">
        <v>864</v>
      </c>
      <c r="H133" s="205" t="s">
        <v>865</v>
      </c>
      <c r="I133" s="171">
        <v>91.7</v>
      </c>
      <c r="J133" s="199">
        <v>45</v>
      </c>
      <c r="K133" s="234" t="s">
        <v>437</v>
      </c>
      <c r="L133" s="177">
        <v>111</v>
      </c>
      <c r="M133" s="174">
        <f t="shared" si="9"/>
        <v>4995</v>
      </c>
      <c r="N133" s="344" t="s">
        <v>488</v>
      </c>
      <c r="O133" s="182" t="s">
        <v>866</v>
      </c>
    </row>
    <row r="134" spans="1:15" ht="42" customHeight="1">
      <c r="A134" s="167">
        <v>102</v>
      </c>
      <c r="B134" s="168">
        <v>6</v>
      </c>
      <c r="C134" s="232">
        <v>6</v>
      </c>
      <c r="D134" s="11">
        <f t="shared" si="8"/>
        <v>53.922174181593576</v>
      </c>
      <c r="E134" s="236">
        <v>6</v>
      </c>
      <c r="F134" s="237" t="s">
        <v>1230</v>
      </c>
      <c r="G134" s="170" t="s">
        <v>867</v>
      </c>
      <c r="H134" s="205" t="s">
        <v>868</v>
      </c>
      <c r="I134" s="171">
        <v>80.95</v>
      </c>
      <c r="J134" s="199">
        <v>45</v>
      </c>
      <c r="K134" s="234" t="s">
        <v>853</v>
      </c>
      <c r="L134" s="177">
        <v>97</v>
      </c>
      <c r="M134" s="174">
        <f t="shared" si="9"/>
        <v>4365</v>
      </c>
      <c r="N134" s="344" t="s">
        <v>488</v>
      </c>
      <c r="O134" s="182" t="s">
        <v>854</v>
      </c>
    </row>
    <row r="135" spans="1:15" ht="42" customHeight="1">
      <c r="A135" s="167">
        <v>103</v>
      </c>
      <c r="B135" s="168">
        <v>34</v>
      </c>
      <c r="C135" s="232">
        <v>7</v>
      </c>
      <c r="D135" s="11">
        <f t="shared" si="8"/>
        <v>49.89440337909187</v>
      </c>
      <c r="E135" s="236">
        <v>5</v>
      </c>
      <c r="F135" s="237" t="s">
        <v>185</v>
      </c>
      <c r="G135" s="170" t="s">
        <v>869</v>
      </c>
      <c r="H135" s="205" t="s">
        <v>337</v>
      </c>
      <c r="I135" s="171">
        <v>94.7</v>
      </c>
      <c r="J135" s="199">
        <v>45</v>
      </c>
      <c r="K135" s="234" t="s">
        <v>1128</v>
      </c>
      <c r="L135" s="177">
        <v>105</v>
      </c>
      <c r="M135" s="174">
        <f t="shared" si="9"/>
        <v>4725</v>
      </c>
      <c r="N135" s="344" t="s">
        <v>488</v>
      </c>
      <c r="O135" s="182" t="s">
        <v>870</v>
      </c>
    </row>
    <row r="136" spans="1:15" ht="42" customHeight="1">
      <c r="A136" s="167">
        <v>104</v>
      </c>
      <c r="B136" s="168">
        <v>33</v>
      </c>
      <c r="C136" s="232">
        <v>8</v>
      </c>
      <c r="D136" s="11">
        <f t="shared" si="8"/>
        <v>42.33615221987315</v>
      </c>
      <c r="E136" s="236">
        <v>4</v>
      </c>
      <c r="F136" s="237" t="s">
        <v>1231</v>
      </c>
      <c r="G136" s="170" t="s">
        <v>871</v>
      </c>
      <c r="H136" s="205" t="s">
        <v>872</v>
      </c>
      <c r="I136" s="171">
        <v>94.6</v>
      </c>
      <c r="J136" s="199">
        <v>45</v>
      </c>
      <c r="K136" s="234" t="s">
        <v>551</v>
      </c>
      <c r="L136" s="177">
        <v>89</v>
      </c>
      <c r="M136" s="174">
        <f t="shared" si="9"/>
        <v>4005</v>
      </c>
      <c r="N136" s="344" t="s">
        <v>486</v>
      </c>
      <c r="O136" s="182" t="s">
        <v>873</v>
      </c>
    </row>
    <row r="137" spans="1:15" ht="42" customHeight="1">
      <c r="A137" s="167">
        <v>105</v>
      </c>
      <c r="B137" s="168">
        <v>1</v>
      </c>
      <c r="C137" s="232">
        <v>9</v>
      </c>
      <c r="D137" s="11">
        <f t="shared" si="8"/>
        <v>25.925925925925924</v>
      </c>
      <c r="E137" s="236">
        <v>3</v>
      </c>
      <c r="F137" s="237" t="s">
        <v>874</v>
      </c>
      <c r="G137" s="170" t="s">
        <v>875</v>
      </c>
      <c r="H137" s="205" t="s">
        <v>876</v>
      </c>
      <c r="I137" s="171">
        <v>72.9</v>
      </c>
      <c r="J137" s="199">
        <v>45</v>
      </c>
      <c r="K137" s="234" t="s">
        <v>877</v>
      </c>
      <c r="L137" s="177">
        <v>42</v>
      </c>
      <c r="M137" s="174">
        <f t="shared" si="9"/>
        <v>1890</v>
      </c>
      <c r="N137" s="344" t="s">
        <v>484</v>
      </c>
      <c r="O137" s="182" t="s">
        <v>878</v>
      </c>
    </row>
    <row r="138" spans="1:15" ht="25.5">
      <c r="A138" s="414" t="s">
        <v>713</v>
      </c>
      <c r="B138" s="415"/>
      <c r="C138" s="415"/>
      <c r="D138" s="415"/>
      <c r="E138" s="415"/>
      <c r="F138" s="416"/>
      <c r="G138" s="241" t="s">
        <v>16</v>
      </c>
      <c r="H138" s="433" t="s">
        <v>1118</v>
      </c>
      <c r="I138" s="434"/>
      <c r="J138" s="434"/>
      <c r="K138" s="434"/>
      <c r="L138" s="434"/>
      <c r="M138" s="434"/>
      <c r="N138" s="434"/>
      <c r="O138" s="435"/>
    </row>
    <row r="139" spans="1:15" ht="37.5">
      <c r="A139" s="164" t="s">
        <v>1</v>
      </c>
      <c r="B139" s="164" t="s">
        <v>2</v>
      </c>
      <c r="C139" s="164" t="s">
        <v>3</v>
      </c>
      <c r="D139" s="7" t="s">
        <v>4</v>
      </c>
      <c r="E139" s="164" t="s">
        <v>17</v>
      </c>
      <c r="F139" s="164" t="s">
        <v>433</v>
      </c>
      <c r="G139" s="165" t="s">
        <v>5</v>
      </c>
      <c r="H139" s="175" t="s">
        <v>6</v>
      </c>
      <c r="I139" s="175" t="s">
        <v>7</v>
      </c>
      <c r="J139" s="176" t="s">
        <v>9</v>
      </c>
      <c r="K139" s="175" t="s">
        <v>8</v>
      </c>
      <c r="L139" s="187" t="s">
        <v>665</v>
      </c>
      <c r="M139" s="176" t="s">
        <v>10</v>
      </c>
      <c r="N139" s="166" t="s">
        <v>11</v>
      </c>
      <c r="O139" s="166" t="s">
        <v>12</v>
      </c>
    </row>
    <row r="140" spans="1:15" ht="42" customHeight="1">
      <c r="A140" s="167">
        <v>106</v>
      </c>
      <c r="B140" s="168">
        <v>5</v>
      </c>
      <c r="C140" s="232">
        <v>1</v>
      </c>
      <c r="D140" s="11">
        <f aca="true" t="shared" si="10" ref="D140:D149">SUM(M140/I140)</f>
        <v>74.09326424870466</v>
      </c>
      <c r="E140" s="236">
        <v>12</v>
      </c>
      <c r="F140" s="237" t="s">
        <v>246</v>
      </c>
      <c r="G140" s="170" t="s">
        <v>879</v>
      </c>
      <c r="H140" s="205" t="s">
        <v>384</v>
      </c>
      <c r="I140" s="171">
        <v>77.2</v>
      </c>
      <c r="J140" s="198">
        <v>55</v>
      </c>
      <c r="K140" s="234" t="s">
        <v>543</v>
      </c>
      <c r="L140" s="177">
        <v>104</v>
      </c>
      <c r="M140" s="174">
        <f aca="true" t="shared" si="11" ref="M140:M149">SUM(L140*J140)</f>
        <v>5720</v>
      </c>
      <c r="N140" s="344" t="s">
        <v>491</v>
      </c>
      <c r="O140" s="182" t="s">
        <v>400</v>
      </c>
    </row>
    <row r="141" spans="1:15" ht="42" customHeight="1">
      <c r="A141" s="167">
        <v>107</v>
      </c>
      <c r="B141" s="168">
        <v>47</v>
      </c>
      <c r="C141" s="232">
        <v>2</v>
      </c>
      <c r="D141" s="11">
        <f t="shared" si="10"/>
        <v>68.70948733058339</v>
      </c>
      <c r="E141" s="236">
        <v>10</v>
      </c>
      <c r="F141" s="237" t="s">
        <v>880</v>
      </c>
      <c r="G141" s="170" t="s">
        <v>881</v>
      </c>
      <c r="H141" s="205" t="s">
        <v>882</v>
      </c>
      <c r="I141" s="171">
        <v>84.85</v>
      </c>
      <c r="J141" s="198">
        <v>55</v>
      </c>
      <c r="K141" s="234" t="s">
        <v>322</v>
      </c>
      <c r="L141" s="177">
        <v>106</v>
      </c>
      <c r="M141" s="174">
        <f t="shared" si="11"/>
        <v>5830</v>
      </c>
      <c r="N141" s="344" t="s">
        <v>490</v>
      </c>
      <c r="O141" s="182" t="s">
        <v>883</v>
      </c>
    </row>
    <row r="142" spans="1:15" ht="42" customHeight="1">
      <c r="A142" s="167">
        <v>108</v>
      </c>
      <c r="B142" s="168">
        <v>8</v>
      </c>
      <c r="C142" s="232">
        <v>3</v>
      </c>
      <c r="D142" s="11">
        <f t="shared" si="10"/>
        <v>68.21148825065275</v>
      </c>
      <c r="E142" s="236">
        <v>9</v>
      </c>
      <c r="F142" s="237" t="s">
        <v>816</v>
      </c>
      <c r="G142" s="170" t="s">
        <v>817</v>
      </c>
      <c r="H142" s="205" t="s">
        <v>818</v>
      </c>
      <c r="I142" s="171">
        <v>76.6</v>
      </c>
      <c r="J142" s="198">
        <v>55</v>
      </c>
      <c r="K142" s="234" t="s">
        <v>322</v>
      </c>
      <c r="L142" s="177">
        <v>95</v>
      </c>
      <c r="M142" s="174">
        <f t="shared" si="11"/>
        <v>5225</v>
      </c>
      <c r="N142" s="344" t="s">
        <v>490</v>
      </c>
      <c r="O142" s="182" t="s">
        <v>884</v>
      </c>
    </row>
    <row r="143" spans="1:15" ht="42" customHeight="1">
      <c r="A143" s="167">
        <v>109</v>
      </c>
      <c r="B143" s="168">
        <v>75</v>
      </c>
      <c r="C143" s="232">
        <v>4</v>
      </c>
      <c r="D143" s="11">
        <f t="shared" si="10"/>
        <v>64.2903018625562</v>
      </c>
      <c r="E143" s="236">
        <v>8</v>
      </c>
      <c r="F143" s="237" t="s">
        <v>885</v>
      </c>
      <c r="G143" s="170" t="s">
        <v>886</v>
      </c>
      <c r="H143" s="205" t="s">
        <v>887</v>
      </c>
      <c r="I143" s="171">
        <v>77.85</v>
      </c>
      <c r="J143" s="198">
        <v>55</v>
      </c>
      <c r="K143" s="234" t="s">
        <v>1114</v>
      </c>
      <c r="L143" s="177">
        <v>91</v>
      </c>
      <c r="M143" s="174">
        <f t="shared" si="11"/>
        <v>5005</v>
      </c>
      <c r="N143" s="344" t="s">
        <v>490</v>
      </c>
      <c r="O143" s="182" t="s">
        <v>1132</v>
      </c>
    </row>
    <row r="144" spans="1:15" ht="42" customHeight="1">
      <c r="A144" s="167">
        <v>110</v>
      </c>
      <c r="B144" s="168">
        <v>26</v>
      </c>
      <c r="C144" s="232">
        <v>5</v>
      </c>
      <c r="D144" s="11">
        <f t="shared" si="10"/>
        <v>53.04964539007092</v>
      </c>
      <c r="E144" s="236">
        <v>7</v>
      </c>
      <c r="F144" s="237" t="s">
        <v>888</v>
      </c>
      <c r="G144" s="170" t="s">
        <v>889</v>
      </c>
      <c r="H144" s="205" t="s">
        <v>890</v>
      </c>
      <c r="I144" s="171">
        <v>70.5</v>
      </c>
      <c r="J144" s="198">
        <v>55</v>
      </c>
      <c r="K144" s="234" t="s">
        <v>1115</v>
      </c>
      <c r="L144" s="177">
        <v>68</v>
      </c>
      <c r="M144" s="174">
        <f t="shared" si="11"/>
        <v>3740</v>
      </c>
      <c r="N144" s="344" t="s">
        <v>488</v>
      </c>
      <c r="O144" s="182" t="s">
        <v>441</v>
      </c>
    </row>
    <row r="145" spans="1:15" ht="42" customHeight="1">
      <c r="A145" s="167">
        <v>111</v>
      </c>
      <c r="B145" s="168">
        <v>27</v>
      </c>
      <c r="C145" s="232">
        <v>6</v>
      </c>
      <c r="D145" s="11">
        <f t="shared" si="10"/>
        <v>52.87691187181354</v>
      </c>
      <c r="E145" s="236">
        <v>6</v>
      </c>
      <c r="F145" s="237" t="s">
        <v>891</v>
      </c>
      <c r="G145" s="170" t="s">
        <v>892</v>
      </c>
      <c r="H145" s="205" t="s">
        <v>893</v>
      </c>
      <c r="I145" s="171">
        <v>68.65</v>
      </c>
      <c r="J145" s="198">
        <v>55</v>
      </c>
      <c r="K145" s="234" t="s">
        <v>1116</v>
      </c>
      <c r="L145" s="177">
        <v>66</v>
      </c>
      <c r="M145" s="174">
        <f t="shared" si="11"/>
        <v>3630</v>
      </c>
      <c r="N145" s="344" t="s">
        <v>488</v>
      </c>
      <c r="O145" s="182" t="s">
        <v>382</v>
      </c>
    </row>
    <row r="146" spans="1:15" ht="42" customHeight="1">
      <c r="A146" s="167">
        <v>112</v>
      </c>
      <c r="B146" s="168">
        <v>20</v>
      </c>
      <c r="C146" s="232">
        <v>7</v>
      </c>
      <c r="D146" s="11">
        <f t="shared" si="10"/>
        <v>50.111111111111114</v>
      </c>
      <c r="E146" s="236">
        <v>5</v>
      </c>
      <c r="F146" s="237" t="s">
        <v>894</v>
      </c>
      <c r="G146" s="170" t="s">
        <v>895</v>
      </c>
      <c r="H146" s="205" t="s">
        <v>896</v>
      </c>
      <c r="I146" s="171">
        <v>90</v>
      </c>
      <c r="J146" s="198">
        <v>55</v>
      </c>
      <c r="K146" s="234" t="s">
        <v>848</v>
      </c>
      <c r="L146" s="177">
        <v>82</v>
      </c>
      <c r="M146" s="174">
        <f t="shared" si="11"/>
        <v>4510</v>
      </c>
      <c r="N146" s="344" t="s">
        <v>488</v>
      </c>
      <c r="O146" s="182" t="s">
        <v>897</v>
      </c>
    </row>
    <row r="147" spans="1:15" ht="42" customHeight="1">
      <c r="A147" s="167">
        <v>113</v>
      </c>
      <c r="B147" s="168">
        <v>11</v>
      </c>
      <c r="C147" s="232">
        <v>8</v>
      </c>
      <c r="D147" s="11">
        <f t="shared" si="10"/>
        <v>43.77406931964056</v>
      </c>
      <c r="E147" s="236">
        <v>4</v>
      </c>
      <c r="F147" s="237" t="s">
        <v>1233</v>
      </c>
      <c r="G147" s="170" t="s">
        <v>824</v>
      </c>
      <c r="H147" s="205" t="s">
        <v>825</v>
      </c>
      <c r="I147" s="171">
        <v>77.9</v>
      </c>
      <c r="J147" s="198">
        <v>55</v>
      </c>
      <c r="K147" s="234" t="s">
        <v>443</v>
      </c>
      <c r="L147" s="177">
        <v>62</v>
      </c>
      <c r="M147" s="174">
        <f t="shared" si="11"/>
        <v>3410</v>
      </c>
      <c r="N147" s="344" t="s">
        <v>486</v>
      </c>
      <c r="O147" s="182" t="s">
        <v>441</v>
      </c>
    </row>
    <row r="148" spans="1:15" ht="42" customHeight="1">
      <c r="A148" s="167">
        <v>114</v>
      </c>
      <c r="B148" s="168">
        <v>14</v>
      </c>
      <c r="C148" s="232">
        <v>9</v>
      </c>
      <c r="D148" s="11">
        <f t="shared" si="10"/>
        <v>41.156462585034014</v>
      </c>
      <c r="E148" s="236">
        <v>3</v>
      </c>
      <c r="F148" s="237" t="s">
        <v>898</v>
      </c>
      <c r="G148" s="170" t="s">
        <v>899</v>
      </c>
      <c r="H148" s="205" t="s">
        <v>900</v>
      </c>
      <c r="I148" s="171">
        <v>73.5</v>
      </c>
      <c r="J148" s="198">
        <v>55</v>
      </c>
      <c r="K148" s="234" t="s">
        <v>443</v>
      </c>
      <c r="L148" s="177">
        <v>55</v>
      </c>
      <c r="M148" s="174">
        <f t="shared" si="11"/>
        <v>3025</v>
      </c>
      <c r="N148" s="344" t="s">
        <v>486</v>
      </c>
      <c r="O148" s="182" t="s">
        <v>441</v>
      </c>
    </row>
    <row r="149" spans="1:15" ht="42" customHeight="1">
      <c r="A149" s="167">
        <v>115</v>
      </c>
      <c r="B149" s="168">
        <v>49</v>
      </c>
      <c r="C149" s="232">
        <v>10</v>
      </c>
      <c r="D149" s="11">
        <f t="shared" si="10"/>
        <v>34.02061855670103</v>
      </c>
      <c r="E149" s="236">
        <v>2</v>
      </c>
      <c r="F149" s="237" t="s">
        <v>835</v>
      </c>
      <c r="G149" s="170" t="s">
        <v>836</v>
      </c>
      <c r="H149" s="205" t="s">
        <v>837</v>
      </c>
      <c r="I149" s="171">
        <v>77.6</v>
      </c>
      <c r="J149" s="198">
        <v>55</v>
      </c>
      <c r="K149" s="234" t="s">
        <v>443</v>
      </c>
      <c r="L149" s="177">
        <v>48</v>
      </c>
      <c r="M149" s="174">
        <f t="shared" si="11"/>
        <v>2640</v>
      </c>
      <c r="N149" s="344" t="s">
        <v>492</v>
      </c>
      <c r="O149" s="182" t="s">
        <v>441</v>
      </c>
    </row>
    <row r="150" spans="1:15" ht="26.25" customHeight="1">
      <c r="A150" s="405" t="s">
        <v>713</v>
      </c>
      <c r="B150" s="405"/>
      <c r="C150" s="405"/>
      <c r="D150" s="405"/>
      <c r="E150" s="405"/>
      <c r="F150" s="405"/>
      <c r="G150" s="197" t="s">
        <v>16</v>
      </c>
      <c r="H150" s="432" t="s">
        <v>1120</v>
      </c>
      <c r="I150" s="385"/>
      <c r="J150" s="385"/>
      <c r="K150" s="385"/>
      <c r="L150" s="385"/>
      <c r="M150" s="385"/>
      <c r="N150" s="385"/>
      <c r="O150" s="422"/>
    </row>
    <row r="151" spans="1:15" ht="37.5">
      <c r="A151" s="164" t="s">
        <v>1</v>
      </c>
      <c r="B151" s="164" t="s">
        <v>2</v>
      </c>
      <c r="C151" s="164" t="s">
        <v>3</v>
      </c>
      <c r="D151" s="7" t="s">
        <v>4</v>
      </c>
      <c r="E151" s="164" t="s">
        <v>17</v>
      </c>
      <c r="F151" s="164" t="s">
        <v>433</v>
      </c>
      <c r="G151" s="165" t="s">
        <v>5</v>
      </c>
      <c r="H151" s="175" t="s">
        <v>6</v>
      </c>
      <c r="I151" s="175" t="s">
        <v>7</v>
      </c>
      <c r="J151" s="176" t="s">
        <v>9</v>
      </c>
      <c r="K151" s="175" t="s">
        <v>8</v>
      </c>
      <c r="L151" s="187" t="s">
        <v>665</v>
      </c>
      <c r="M151" s="176" t="s">
        <v>10</v>
      </c>
      <c r="N151" s="166" t="s">
        <v>11</v>
      </c>
      <c r="O151" s="166" t="s">
        <v>12</v>
      </c>
    </row>
    <row r="152" spans="1:15" ht="42" customHeight="1">
      <c r="A152" s="167">
        <v>116</v>
      </c>
      <c r="B152" s="168"/>
      <c r="C152" s="232">
        <v>1</v>
      </c>
      <c r="D152" s="11">
        <f aca="true" t="shared" si="12" ref="D152:D158">SUM(M152/I152)</f>
        <v>95.06172839506172</v>
      </c>
      <c r="E152" s="236">
        <v>12</v>
      </c>
      <c r="F152" s="237" t="s">
        <v>901</v>
      </c>
      <c r="G152" s="170" t="s">
        <v>902</v>
      </c>
      <c r="H152" s="205" t="s">
        <v>903</v>
      </c>
      <c r="I152" s="171">
        <v>93.15</v>
      </c>
      <c r="J152" s="198">
        <v>55</v>
      </c>
      <c r="K152" s="234" t="s">
        <v>1129</v>
      </c>
      <c r="L152" s="185">
        <v>161</v>
      </c>
      <c r="M152" s="174">
        <f aca="true" t="shared" si="13" ref="M152:M158">SUM(L152*J152)</f>
        <v>8855</v>
      </c>
      <c r="N152" s="344" t="s">
        <v>1438</v>
      </c>
      <c r="O152" s="182" t="s">
        <v>904</v>
      </c>
    </row>
    <row r="153" spans="1:15" ht="42" customHeight="1">
      <c r="A153" s="235">
        <v>117</v>
      </c>
      <c r="B153" s="168"/>
      <c r="C153" s="232">
        <v>2</v>
      </c>
      <c r="D153" s="11">
        <f t="shared" si="12"/>
        <v>85.55555555555556</v>
      </c>
      <c r="E153" s="236">
        <v>10</v>
      </c>
      <c r="F153" s="237" t="s">
        <v>250</v>
      </c>
      <c r="G153" s="170" t="s">
        <v>177</v>
      </c>
      <c r="H153" s="205" t="s">
        <v>412</v>
      </c>
      <c r="I153" s="171">
        <v>85.5</v>
      </c>
      <c r="J153" s="198">
        <v>55</v>
      </c>
      <c r="K153" s="234" t="s">
        <v>282</v>
      </c>
      <c r="L153" s="365">
        <v>133</v>
      </c>
      <c r="M153" s="174">
        <f t="shared" si="13"/>
        <v>7315</v>
      </c>
      <c r="N153" s="364" t="s">
        <v>1452</v>
      </c>
      <c r="O153" s="182" t="s">
        <v>1407</v>
      </c>
    </row>
    <row r="154" spans="1:15" ht="42" customHeight="1">
      <c r="A154" s="167">
        <v>118</v>
      </c>
      <c r="B154" s="168"/>
      <c r="C154" s="232">
        <v>3</v>
      </c>
      <c r="D154" s="11">
        <f t="shared" si="12"/>
        <v>81.18668596237337</v>
      </c>
      <c r="E154" s="236">
        <v>9</v>
      </c>
      <c r="F154" s="237" t="s">
        <v>1133</v>
      </c>
      <c r="G154" s="170" t="s">
        <v>905</v>
      </c>
      <c r="H154" s="205" t="s">
        <v>906</v>
      </c>
      <c r="I154" s="171">
        <v>69.1</v>
      </c>
      <c r="J154" s="198">
        <v>55</v>
      </c>
      <c r="K154" s="234" t="s">
        <v>907</v>
      </c>
      <c r="L154" s="185">
        <v>102</v>
      </c>
      <c r="M154" s="174">
        <f t="shared" si="13"/>
        <v>5610</v>
      </c>
      <c r="N154" s="344" t="s">
        <v>1438</v>
      </c>
      <c r="O154" s="182" t="s">
        <v>917</v>
      </c>
    </row>
    <row r="155" spans="1:15" ht="42" customHeight="1">
      <c r="A155" s="167">
        <v>119</v>
      </c>
      <c r="B155" s="168"/>
      <c r="C155" s="232">
        <v>4</v>
      </c>
      <c r="D155" s="11">
        <f t="shared" si="12"/>
        <v>55.833333333333336</v>
      </c>
      <c r="E155" s="236">
        <v>8</v>
      </c>
      <c r="F155" s="237" t="s">
        <v>908</v>
      </c>
      <c r="G155" s="170" t="s">
        <v>909</v>
      </c>
      <c r="H155" s="205" t="s">
        <v>910</v>
      </c>
      <c r="I155" s="171">
        <v>66</v>
      </c>
      <c r="J155" s="198">
        <v>55</v>
      </c>
      <c r="K155" s="234" t="s">
        <v>911</v>
      </c>
      <c r="L155" s="177">
        <v>67</v>
      </c>
      <c r="M155" s="174">
        <f t="shared" si="13"/>
        <v>3685</v>
      </c>
      <c r="N155" s="344" t="s">
        <v>488</v>
      </c>
      <c r="O155" s="182" t="s">
        <v>1408</v>
      </c>
    </row>
    <row r="156" spans="1:15" ht="42" customHeight="1">
      <c r="A156" s="167">
        <v>120</v>
      </c>
      <c r="B156" s="168"/>
      <c r="C156" s="232">
        <v>5</v>
      </c>
      <c r="D156" s="11">
        <f t="shared" si="12"/>
        <v>54.60992907801419</v>
      </c>
      <c r="E156" s="236">
        <v>7</v>
      </c>
      <c r="F156" s="237" t="s">
        <v>912</v>
      </c>
      <c r="G156" s="170" t="s">
        <v>913</v>
      </c>
      <c r="H156" s="205" t="s">
        <v>914</v>
      </c>
      <c r="I156" s="171">
        <v>84.6</v>
      </c>
      <c r="J156" s="198">
        <v>55</v>
      </c>
      <c r="K156" s="234" t="s">
        <v>731</v>
      </c>
      <c r="L156" s="177">
        <v>84</v>
      </c>
      <c r="M156" s="174">
        <f t="shared" si="13"/>
        <v>4620</v>
      </c>
      <c r="N156" s="344" t="s">
        <v>488</v>
      </c>
      <c r="O156" s="183" t="s">
        <v>1117</v>
      </c>
    </row>
    <row r="157" spans="1:15" ht="42" customHeight="1">
      <c r="A157" s="167">
        <v>121</v>
      </c>
      <c r="B157" s="168"/>
      <c r="C157" s="232">
        <v>6</v>
      </c>
      <c r="D157" s="11">
        <f t="shared" si="12"/>
        <v>49.850924269528925</v>
      </c>
      <c r="E157" s="236">
        <v>6</v>
      </c>
      <c r="F157" s="237" t="s">
        <v>462</v>
      </c>
      <c r="G157" s="170" t="s">
        <v>92</v>
      </c>
      <c r="H157" s="205" t="s">
        <v>392</v>
      </c>
      <c r="I157" s="171">
        <v>83.85</v>
      </c>
      <c r="J157" s="198">
        <v>55</v>
      </c>
      <c r="K157" s="234" t="s">
        <v>666</v>
      </c>
      <c r="L157" s="177">
        <v>76</v>
      </c>
      <c r="M157" s="174">
        <f t="shared" si="13"/>
        <v>4180</v>
      </c>
      <c r="N157" s="344" t="s">
        <v>488</v>
      </c>
      <c r="O157" s="182" t="s">
        <v>616</v>
      </c>
    </row>
    <row r="158" spans="1:15" ht="42" customHeight="1">
      <c r="A158" s="167">
        <v>122</v>
      </c>
      <c r="B158" s="168"/>
      <c r="C158" s="232">
        <v>7</v>
      </c>
      <c r="D158" s="11">
        <f t="shared" si="12"/>
        <v>29.745808545159544</v>
      </c>
      <c r="E158" s="236">
        <v>5</v>
      </c>
      <c r="F158" s="237" t="s">
        <v>1218</v>
      </c>
      <c r="G158" s="170" t="s">
        <v>915</v>
      </c>
      <c r="H158" s="205" t="s">
        <v>916</v>
      </c>
      <c r="I158" s="171">
        <v>92.45</v>
      </c>
      <c r="J158" s="198">
        <v>55</v>
      </c>
      <c r="K158" s="234" t="s">
        <v>452</v>
      </c>
      <c r="L158" s="177">
        <v>50</v>
      </c>
      <c r="M158" s="174">
        <f t="shared" si="13"/>
        <v>2750</v>
      </c>
      <c r="N158" s="344" t="s">
        <v>487</v>
      </c>
      <c r="O158" s="182" t="s">
        <v>694</v>
      </c>
    </row>
    <row r="159" spans="1:15" ht="26.25" customHeight="1">
      <c r="A159" s="405" t="s">
        <v>713</v>
      </c>
      <c r="B159" s="405"/>
      <c r="C159" s="405"/>
      <c r="D159" s="405"/>
      <c r="E159" s="405"/>
      <c r="F159" s="405"/>
      <c r="G159" s="197" t="s">
        <v>16</v>
      </c>
      <c r="H159" s="432" t="s">
        <v>1121</v>
      </c>
      <c r="I159" s="385"/>
      <c r="J159" s="385"/>
      <c r="K159" s="385"/>
      <c r="L159" s="385"/>
      <c r="M159" s="385"/>
      <c r="N159" s="385"/>
      <c r="O159" s="422"/>
    </row>
    <row r="160" spans="1:15" ht="37.5">
      <c r="A160" s="164" t="s">
        <v>1</v>
      </c>
      <c r="B160" s="164" t="s">
        <v>2</v>
      </c>
      <c r="C160" s="164" t="s">
        <v>3</v>
      </c>
      <c r="D160" s="7" t="s">
        <v>4</v>
      </c>
      <c r="E160" s="164" t="s">
        <v>17</v>
      </c>
      <c r="F160" s="164" t="s">
        <v>433</v>
      </c>
      <c r="G160" s="165" t="s">
        <v>5</v>
      </c>
      <c r="H160" s="175" t="s">
        <v>6</v>
      </c>
      <c r="I160" s="175" t="s">
        <v>7</v>
      </c>
      <c r="J160" s="176" t="s">
        <v>9</v>
      </c>
      <c r="K160" s="175" t="s">
        <v>8</v>
      </c>
      <c r="L160" s="187" t="s">
        <v>665</v>
      </c>
      <c r="M160" s="176" t="s">
        <v>10</v>
      </c>
      <c r="N160" s="166" t="s">
        <v>11</v>
      </c>
      <c r="O160" s="166" t="s">
        <v>12</v>
      </c>
    </row>
    <row r="161" spans="1:15" ht="42" customHeight="1">
      <c r="A161" s="167">
        <v>123</v>
      </c>
      <c r="B161" s="168">
        <v>84</v>
      </c>
      <c r="C161" s="232">
        <v>1</v>
      </c>
      <c r="D161" s="11">
        <f>SUM(M161/I161)</f>
        <v>87.55426917510854</v>
      </c>
      <c r="E161" s="236">
        <v>12</v>
      </c>
      <c r="F161" s="237" t="s">
        <v>1133</v>
      </c>
      <c r="G161" s="170" t="s">
        <v>905</v>
      </c>
      <c r="H161" s="205" t="s">
        <v>1439</v>
      </c>
      <c r="I161" s="171">
        <v>69.1</v>
      </c>
      <c r="J161" s="198">
        <v>55</v>
      </c>
      <c r="K161" s="234" t="s">
        <v>907</v>
      </c>
      <c r="L161" s="185">
        <v>110</v>
      </c>
      <c r="M161" s="174">
        <f>SUM(L161*J161)</f>
        <v>6050</v>
      </c>
      <c r="N161" s="344" t="s">
        <v>1438</v>
      </c>
      <c r="O161" s="182" t="s">
        <v>917</v>
      </c>
    </row>
    <row r="162" spans="1:15" ht="42" customHeight="1">
      <c r="A162" s="167">
        <v>124</v>
      </c>
      <c r="B162" s="168">
        <v>83</v>
      </c>
      <c r="C162" s="232">
        <v>2</v>
      </c>
      <c r="D162" s="11">
        <f>SUM(M162/I162)</f>
        <v>80.22440392706872</v>
      </c>
      <c r="E162" s="236">
        <v>10</v>
      </c>
      <c r="F162" s="237" t="s">
        <v>918</v>
      </c>
      <c r="G162" s="170" t="s">
        <v>919</v>
      </c>
      <c r="H162" s="205" t="s">
        <v>920</v>
      </c>
      <c r="I162" s="171">
        <v>71.3</v>
      </c>
      <c r="J162" s="198">
        <v>55</v>
      </c>
      <c r="K162" s="234" t="s">
        <v>750</v>
      </c>
      <c r="L162" s="177">
        <v>104</v>
      </c>
      <c r="M162" s="174">
        <f>SUM(L162*J162)</f>
        <v>5720</v>
      </c>
      <c r="N162" s="344" t="s">
        <v>491</v>
      </c>
      <c r="O162" s="182" t="s">
        <v>751</v>
      </c>
    </row>
    <row r="163" spans="1:15" ht="42" customHeight="1">
      <c r="A163" s="167">
        <v>125</v>
      </c>
      <c r="B163" s="168">
        <v>78</v>
      </c>
      <c r="C163" s="232">
        <v>3</v>
      </c>
      <c r="D163" s="11">
        <f>SUM(M163/I163)</f>
        <v>67.47503566333809</v>
      </c>
      <c r="E163" s="236">
        <v>9</v>
      </c>
      <c r="F163" s="237" t="s">
        <v>572</v>
      </c>
      <c r="G163" s="170" t="s">
        <v>105</v>
      </c>
      <c r="H163" s="205" t="s">
        <v>414</v>
      </c>
      <c r="I163" s="171">
        <v>70.1</v>
      </c>
      <c r="J163" s="198">
        <v>55</v>
      </c>
      <c r="K163" s="234" t="s">
        <v>565</v>
      </c>
      <c r="L163" s="177">
        <v>86</v>
      </c>
      <c r="M163" s="174">
        <f>SUM(L163*J163)</f>
        <v>4730</v>
      </c>
      <c r="N163" s="344" t="s">
        <v>490</v>
      </c>
      <c r="O163" s="182" t="s">
        <v>601</v>
      </c>
    </row>
    <row r="164" spans="1:15" ht="42" customHeight="1">
      <c r="A164" s="167">
        <v>126</v>
      </c>
      <c r="B164" s="168">
        <v>2</v>
      </c>
      <c r="C164" s="232">
        <v>4</v>
      </c>
      <c r="D164" s="11">
        <f>SUM(M164/I164)</f>
        <v>54.46304044630404</v>
      </c>
      <c r="E164" s="236">
        <v>8</v>
      </c>
      <c r="F164" s="237" t="s">
        <v>55</v>
      </c>
      <c r="G164" s="170" t="s">
        <v>54</v>
      </c>
      <c r="H164" s="205" t="s">
        <v>418</v>
      </c>
      <c r="I164" s="171">
        <v>71.7</v>
      </c>
      <c r="J164" s="198">
        <v>55</v>
      </c>
      <c r="K164" s="234" t="s">
        <v>455</v>
      </c>
      <c r="L164" s="177">
        <v>71</v>
      </c>
      <c r="M164" s="174">
        <f>SUM(L164*J164)</f>
        <v>3905</v>
      </c>
      <c r="N164" s="344" t="s">
        <v>488</v>
      </c>
      <c r="O164" s="182" t="s">
        <v>382</v>
      </c>
    </row>
    <row r="165" spans="1:15" ht="42" customHeight="1">
      <c r="A165" s="167">
        <v>127</v>
      </c>
      <c r="B165" s="168">
        <v>42</v>
      </c>
      <c r="C165" s="232">
        <v>5</v>
      </c>
      <c r="D165" s="11">
        <f>SUM(M165/I165)</f>
        <v>43.498659517426276</v>
      </c>
      <c r="E165" s="236">
        <v>7</v>
      </c>
      <c r="F165" s="237" t="s">
        <v>921</v>
      </c>
      <c r="G165" s="170" t="s">
        <v>922</v>
      </c>
      <c r="H165" s="205" t="s">
        <v>923</v>
      </c>
      <c r="I165" s="171">
        <v>74.6</v>
      </c>
      <c r="J165" s="198">
        <v>55</v>
      </c>
      <c r="K165" s="234" t="s">
        <v>924</v>
      </c>
      <c r="L165" s="177">
        <v>59</v>
      </c>
      <c r="M165" s="174">
        <f>SUM(L165*J165)</f>
        <v>3245</v>
      </c>
      <c r="N165" s="344" t="s">
        <v>486</v>
      </c>
      <c r="O165" s="182" t="s">
        <v>834</v>
      </c>
    </row>
    <row r="166" spans="1:15" ht="25.5">
      <c r="A166" s="405" t="s">
        <v>713</v>
      </c>
      <c r="B166" s="405"/>
      <c r="C166" s="405"/>
      <c r="D166" s="405"/>
      <c r="E166" s="405"/>
      <c r="F166" s="405"/>
      <c r="G166" s="197" t="s">
        <v>16</v>
      </c>
      <c r="H166" s="432" t="s">
        <v>1122</v>
      </c>
      <c r="I166" s="385"/>
      <c r="J166" s="385"/>
      <c r="K166" s="385"/>
      <c r="L166" s="385"/>
      <c r="M166" s="385"/>
      <c r="N166" s="385"/>
      <c r="O166" s="422"/>
    </row>
    <row r="167" spans="1:15" ht="37.5">
      <c r="A167" s="164" t="s">
        <v>1</v>
      </c>
      <c r="B167" s="164" t="s">
        <v>2</v>
      </c>
      <c r="C167" s="164" t="s">
        <v>3</v>
      </c>
      <c r="D167" s="7" t="s">
        <v>4</v>
      </c>
      <c r="E167" s="164" t="s">
        <v>17</v>
      </c>
      <c r="F167" s="164" t="s">
        <v>433</v>
      </c>
      <c r="G167" s="165" t="s">
        <v>5</v>
      </c>
      <c r="H167" s="175" t="s">
        <v>6</v>
      </c>
      <c r="I167" s="175" t="s">
        <v>7</v>
      </c>
      <c r="J167" s="176" t="s">
        <v>9</v>
      </c>
      <c r="K167" s="175" t="s">
        <v>8</v>
      </c>
      <c r="L167" s="187" t="s">
        <v>665</v>
      </c>
      <c r="M167" s="176" t="s">
        <v>10</v>
      </c>
      <c r="N167" s="166" t="s">
        <v>11</v>
      </c>
      <c r="O167" s="166" t="s">
        <v>12</v>
      </c>
    </row>
    <row r="168" spans="1:15" ht="42" customHeight="1">
      <c r="A168" s="167">
        <v>128</v>
      </c>
      <c r="B168" s="168"/>
      <c r="C168" s="232">
        <v>1</v>
      </c>
      <c r="D168" s="11">
        <f aca="true" t="shared" si="14" ref="D168:D178">SUM(M168/I168)</f>
        <v>105.65789473684211</v>
      </c>
      <c r="E168" s="236">
        <v>12</v>
      </c>
      <c r="F168" s="237" t="s">
        <v>267</v>
      </c>
      <c r="G168" s="170" t="s">
        <v>100</v>
      </c>
      <c r="H168" s="205" t="s">
        <v>394</v>
      </c>
      <c r="I168" s="171">
        <v>76</v>
      </c>
      <c r="J168" s="198">
        <v>55</v>
      </c>
      <c r="K168" s="234" t="s">
        <v>546</v>
      </c>
      <c r="L168" s="177">
        <v>146</v>
      </c>
      <c r="M168" s="174">
        <f aca="true" t="shared" si="15" ref="M168:M178">SUM(L168*J168)</f>
        <v>8030</v>
      </c>
      <c r="N168" s="344" t="s">
        <v>491</v>
      </c>
      <c r="O168" s="182" t="s">
        <v>614</v>
      </c>
    </row>
    <row r="169" spans="1:15" ht="42" customHeight="1">
      <c r="A169" s="167">
        <v>129</v>
      </c>
      <c r="B169" s="168"/>
      <c r="C169" s="232">
        <v>2</v>
      </c>
      <c r="D169" s="11">
        <f t="shared" si="14"/>
        <v>75.93548387096774</v>
      </c>
      <c r="E169" s="236">
        <v>10</v>
      </c>
      <c r="F169" s="237" t="s">
        <v>571</v>
      </c>
      <c r="G169" s="170" t="s">
        <v>925</v>
      </c>
      <c r="H169" s="205" t="s">
        <v>410</v>
      </c>
      <c r="I169" s="171">
        <v>77.5</v>
      </c>
      <c r="J169" s="198">
        <v>55</v>
      </c>
      <c r="K169" s="234" t="s">
        <v>926</v>
      </c>
      <c r="L169" s="177">
        <v>107</v>
      </c>
      <c r="M169" s="174">
        <f t="shared" si="15"/>
        <v>5885</v>
      </c>
      <c r="N169" s="344" t="s">
        <v>491</v>
      </c>
      <c r="O169" s="182" t="s">
        <v>927</v>
      </c>
    </row>
    <row r="170" spans="1:15" ht="42" customHeight="1">
      <c r="A170" s="167">
        <v>130</v>
      </c>
      <c r="B170" s="168"/>
      <c r="C170" s="232">
        <v>3</v>
      </c>
      <c r="D170" s="11">
        <f t="shared" si="14"/>
        <v>65.1902682470368</v>
      </c>
      <c r="E170" s="236">
        <v>9</v>
      </c>
      <c r="F170" s="237" t="s">
        <v>928</v>
      </c>
      <c r="G170" s="170" t="s">
        <v>929</v>
      </c>
      <c r="H170" s="205" t="s">
        <v>930</v>
      </c>
      <c r="I170" s="171">
        <v>80.15</v>
      </c>
      <c r="J170" s="198">
        <v>55</v>
      </c>
      <c r="K170" s="234" t="s">
        <v>691</v>
      </c>
      <c r="L170" s="177">
        <v>95</v>
      </c>
      <c r="M170" s="174">
        <f t="shared" si="15"/>
        <v>5225</v>
      </c>
      <c r="N170" s="344" t="s">
        <v>490</v>
      </c>
      <c r="O170" s="182" t="s">
        <v>931</v>
      </c>
    </row>
    <row r="171" spans="1:15" ht="42" customHeight="1">
      <c r="A171" s="167">
        <v>131</v>
      </c>
      <c r="B171" s="168"/>
      <c r="C171" s="232">
        <v>4</v>
      </c>
      <c r="D171" s="11">
        <f t="shared" si="14"/>
        <v>59.48979591836735</v>
      </c>
      <c r="E171" s="236">
        <v>8</v>
      </c>
      <c r="F171" s="237" t="s">
        <v>668</v>
      </c>
      <c r="G171" s="170" t="s">
        <v>669</v>
      </c>
      <c r="H171" s="205" t="s">
        <v>696</v>
      </c>
      <c r="I171" s="171">
        <v>98</v>
      </c>
      <c r="J171" s="198">
        <v>55</v>
      </c>
      <c r="K171" s="234" t="s">
        <v>932</v>
      </c>
      <c r="L171" s="177">
        <v>106</v>
      </c>
      <c r="M171" s="174">
        <f t="shared" si="15"/>
        <v>5830</v>
      </c>
      <c r="N171" s="344" t="s">
        <v>488</v>
      </c>
      <c r="O171" s="182" t="s">
        <v>671</v>
      </c>
    </row>
    <row r="172" spans="1:15" ht="42" customHeight="1">
      <c r="A172" s="167">
        <v>132</v>
      </c>
      <c r="B172" s="168"/>
      <c r="C172" s="232">
        <v>5</v>
      </c>
      <c r="D172" s="11">
        <f t="shared" si="14"/>
        <v>58.152866242038215</v>
      </c>
      <c r="E172" s="236">
        <v>7</v>
      </c>
      <c r="F172" s="237" t="s">
        <v>933</v>
      </c>
      <c r="G172" s="170" t="s">
        <v>934</v>
      </c>
      <c r="H172" s="205" t="s">
        <v>935</v>
      </c>
      <c r="I172" s="171">
        <v>78.5</v>
      </c>
      <c r="J172" s="198">
        <v>55</v>
      </c>
      <c r="K172" s="234" t="s">
        <v>549</v>
      </c>
      <c r="L172" s="177">
        <v>83</v>
      </c>
      <c r="M172" s="174">
        <f t="shared" si="15"/>
        <v>4565</v>
      </c>
      <c r="N172" s="344" t="s">
        <v>488</v>
      </c>
      <c r="O172" s="182" t="s">
        <v>936</v>
      </c>
    </row>
    <row r="173" spans="1:15" ht="42" customHeight="1">
      <c r="A173" s="167">
        <v>133</v>
      </c>
      <c r="B173" s="168"/>
      <c r="C173" s="232">
        <v>6</v>
      </c>
      <c r="D173" s="11">
        <f t="shared" si="14"/>
        <v>54.719387755102034</v>
      </c>
      <c r="E173" s="236">
        <v>6</v>
      </c>
      <c r="F173" s="237" t="s">
        <v>937</v>
      </c>
      <c r="G173" s="170" t="s">
        <v>938</v>
      </c>
      <c r="H173" s="205" t="s">
        <v>939</v>
      </c>
      <c r="I173" s="171">
        <v>78.4</v>
      </c>
      <c r="J173" s="198">
        <v>55</v>
      </c>
      <c r="K173" s="234" t="s">
        <v>446</v>
      </c>
      <c r="L173" s="177">
        <v>78</v>
      </c>
      <c r="M173" s="174">
        <f t="shared" si="15"/>
        <v>4290</v>
      </c>
      <c r="N173" s="344" t="s">
        <v>488</v>
      </c>
      <c r="O173" s="182" t="s">
        <v>940</v>
      </c>
    </row>
    <row r="174" spans="1:15" ht="42" customHeight="1">
      <c r="A174" s="167">
        <v>134</v>
      </c>
      <c r="B174" s="168"/>
      <c r="C174" s="232">
        <v>7</v>
      </c>
      <c r="D174" s="11">
        <f t="shared" si="14"/>
        <v>52.64026402640264</v>
      </c>
      <c r="E174" s="236">
        <v>5</v>
      </c>
      <c r="F174" s="237" t="s">
        <v>941</v>
      </c>
      <c r="G174" s="170" t="s">
        <v>942</v>
      </c>
      <c r="H174" s="205" t="s">
        <v>943</v>
      </c>
      <c r="I174" s="171">
        <v>90.9</v>
      </c>
      <c r="J174" s="198">
        <v>55</v>
      </c>
      <c r="K174" s="234" t="s">
        <v>1129</v>
      </c>
      <c r="L174" s="177">
        <v>87</v>
      </c>
      <c r="M174" s="174">
        <f t="shared" si="15"/>
        <v>4785</v>
      </c>
      <c r="N174" s="344" t="s">
        <v>488</v>
      </c>
      <c r="O174" s="182" t="s">
        <v>944</v>
      </c>
    </row>
    <row r="175" spans="1:15" ht="42" customHeight="1">
      <c r="A175" s="167">
        <v>135</v>
      </c>
      <c r="B175" s="168"/>
      <c r="C175" s="232">
        <v>8</v>
      </c>
      <c r="D175" s="11">
        <f t="shared" si="14"/>
        <v>50.55370985603544</v>
      </c>
      <c r="E175" s="236">
        <v>4</v>
      </c>
      <c r="F175" s="237" t="s">
        <v>945</v>
      </c>
      <c r="G175" s="170" t="s">
        <v>946</v>
      </c>
      <c r="H175" s="205" t="s">
        <v>947</v>
      </c>
      <c r="I175" s="171">
        <v>90.3</v>
      </c>
      <c r="J175" s="198">
        <v>55</v>
      </c>
      <c r="K175" s="234" t="s">
        <v>932</v>
      </c>
      <c r="L175" s="177">
        <v>83</v>
      </c>
      <c r="M175" s="174">
        <f t="shared" si="15"/>
        <v>4565</v>
      </c>
      <c r="N175" s="344" t="s">
        <v>488</v>
      </c>
      <c r="O175" s="182" t="s">
        <v>948</v>
      </c>
    </row>
    <row r="176" spans="1:15" ht="42" customHeight="1">
      <c r="A176" s="167">
        <v>136</v>
      </c>
      <c r="B176" s="168"/>
      <c r="C176" s="232">
        <v>9</v>
      </c>
      <c r="D176" s="11">
        <f t="shared" si="14"/>
        <v>46.41805691854759</v>
      </c>
      <c r="E176" s="236">
        <v>3</v>
      </c>
      <c r="F176" s="237" t="s">
        <v>949</v>
      </c>
      <c r="G176" s="170" t="s">
        <v>950</v>
      </c>
      <c r="H176" s="205" t="s">
        <v>951</v>
      </c>
      <c r="I176" s="171">
        <v>101.9</v>
      </c>
      <c r="J176" s="198">
        <v>55</v>
      </c>
      <c r="K176" s="234" t="s">
        <v>952</v>
      </c>
      <c r="L176" s="177">
        <v>86</v>
      </c>
      <c r="M176" s="174">
        <f t="shared" si="15"/>
        <v>4730</v>
      </c>
      <c r="N176" s="344" t="s">
        <v>486</v>
      </c>
      <c r="O176" s="182" t="s">
        <v>953</v>
      </c>
    </row>
    <row r="177" spans="1:15" ht="42" customHeight="1">
      <c r="A177" s="167">
        <v>137</v>
      </c>
      <c r="B177" s="168"/>
      <c r="C177" s="232">
        <v>10</v>
      </c>
      <c r="D177" s="11">
        <f t="shared" si="14"/>
        <v>35.81623550401427</v>
      </c>
      <c r="E177" s="236">
        <v>2</v>
      </c>
      <c r="F177" s="237" t="s">
        <v>1412</v>
      </c>
      <c r="G177" s="170" t="s">
        <v>954</v>
      </c>
      <c r="H177" s="205" t="s">
        <v>955</v>
      </c>
      <c r="I177" s="171">
        <v>112.1</v>
      </c>
      <c r="J177" s="198">
        <v>55</v>
      </c>
      <c r="K177" s="234" t="s">
        <v>449</v>
      </c>
      <c r="L177" s="177">
        <v>73</v>
      </c>
      <c r="M177" s="174">
        <f t="shared" si="15"/>
        <v>4015</v>
      </c>
      <c r="N177" s="344" t="s">
        <v>492</v>
      </c>
      <c r="O177" s="182" t="s">
        <v>844</v>
      </c>
    </row>
    <row r="178" spans="1:15" ht="42" customHeight="1">
      <c r="A178" s="167">
        <v>138</v>
      </c>
      <c r="B178" s="168"/>
      <c r="C178" s="232">
        <v>11</v>
      </c>
      <c r="D178" s="11">
        <f t="shared" si="14"/>
        <v>34.9488422186322</v>
      </c>
      <c r="E178" s="236">
        <v>1</v>
      </c>
      <c r="F178" s="237" t="s">
        <v>956</v>
      </c>
      <c r="G178" s="170" t="s">
        <v>957</v>
      </c>
      <c r="H178" s="205" t="s">
        <v>958</v>
      </c>
      <c r="I178" s="171">
        <v>92.85</v>
      </c>
      <c r="J178" s="198">
        <v>55</v>
      </c>
      <c r="K178" s="234" t="s">
        <v>952</v>
      </c>
      <c r="L178" s="177">
        <v>59</v>
      </c>
      <c r="M178" s="174">
        <f t="shared" si="15"/>
        <v>3245</v>
      </c>
      <c r="N178" s="344" t="s">
        <v>492</v>
      </c>
      <c r="O178" s="182" t="s">
        <v>959</v>
      </c>
    </row>
    <row r="179" spans="1:15" ht="27.75" customHeight="1">
      <c r="A179" s="405" t="s">
        <v>713</v>
      </c>
      <c r="B179" s="405"/>
      <c r="C179" s="405"/>
      <c r="D179" s="405"/>
      <c r="E179" s="405"/>
      <c r="F179" s="405"/>
      <c r="G179" s="197" t="s">
        <v>16</v>
      </c>
      <c r="H179" s="436" t="s">
        <v>1123</v>
      </c>
      <c r="I179" s="417"/>
      <c r="J179" s="417"/>
      <c r="K179" s="417"/>
      <c r="L179" s="417"/>
      <c r="M179" s="417"/>
      <c r="N179" s="417"/>
      <c r="O179" s="418"/>
    </row>
    <row r="180" spans="1:15" ht="37.5">
      <c r="A180" s="164" t="s">
        <v>1</v>
      </c>
      <c r="B180" s="164" t="s">
        <v>2</v>
      </c>
      <c r="C180" s="164" t="s">
        <v>3</v>
      </c>
      <c r="D180" s="7" t="s">
        <v>4</v>
      </c>
      <c r="E180" s="164" t="s">
        <v>17</v>
      </c>
      <c r="F180" s="164" t="s">
        <v>433</v>
      </c>
      <c r="G180" s="165" t="s">
        <v>5</v>
      </c>
      <c r="H180" s="175" t="s">
        <v>6</v>
      </c>
      <c r="I180" s="175" t="s">
        <v>7</v>
      </c>
      <c r="J180" s="176" t="s">
        <v>9</v>
      </c>
      <c r="K180" s="175" t="s">
        <v>8</v>
      </c>
      <c r="L180" s="187" t="s">
        <v>665</v>
      </c>
      <c r="M180" s="176" t="s">
        <v>10</v>
      </c>
      <c r="N180" s="166" t="s">
        <v>11</v>
      </c>
      <c r="O180" s="166" t="s">
        <v>12</v>
      </c>
    </row>
    <row r="181" spans="1:15" ht="42" customHeight="1">
      <c r="A181" s="167">
        <v>139</v>
      </c>
      <c r="B181" s="168"/>
      <c r="C181" s="232">
        <v>1</v>
      </c>
      <c r="D181" s="11">
        <f aca="true" t="shared" si="16" ref="D181:D186">SUM(M181/I181)</f>
        <v>152.08053691275168</v>
      </c>
      <c r="E181" s="236">
        <v>12</v>
      </c>
      <c r="F181" s="237" t="s">
        <v>193</v>
      </c>
      <c r="G181" s="170" t="s">
        <v>80</v>
      </c>
      <c r="H181" s="205" t="s">
        <v>558</v>
      </c>
      <c r="I181" s="171">
        <v>74.5</v>
      </c>
      <c r="J181" s="198">
        <v>55</v>
      </c>
      <c r="K181" s="234" t="s">
        <v>447</v>
      </c>
      <c r="L181" s="185">
        <v>206</v>
      </c>
      <c r="M181" s="174">
        <f aca="true" t="shared" si="17" ref="M181:M186">SUM(L181*J181)</f>
        <v>11330</v>
      </c>
      <c r="N181" s="344" t="s">
        <v>1440</v>
      </c>
      <c r="O181" s="182" t="s">
        <v>382</v>
      </c>
    </row>
    <row r="182" spans="1:15" ht="42" customHeight="1">
      <c r="A182" s="167">
        <v>140</v>
      </c>
      <c r="B182" s="168"/>
      <c r="C182" s="232">
        <v>2</v>
      </c>
      <c r="D182" s="11">
        <f t="shared" si="16"/>
        <v>90.36827195467423</v>
      </c>
      <c r="E182" s="236">
        <v>10</v>
      </c>
      <c r="F182" s="237" t="s">
        <v>569</v>
      </c>
      <c r="G182" s="170" t="s">
        <v>77</v>
      </c>
      <c r="H182" s="205" t="s">
        <v>568</v>
      </c>
      <c r="I182" s="171">
        <v>70.6</v>
      </c>
      <c r="J182" s="198">
        <v>55</v>
      </c>
      <c r="K182" s="234" t="s">
        <v>562</v>
      </c>
      <c r="L182" s="177">
        <v>116</v>
      </c>
      <c r="M182" s="174">
        <f t="shared" si="17"/>
        <v>6380</v>
      </c>
      <c r="N182" s="344" t="s">
        <v>491</v>
      </c>
      <c r="O182" s="182" t="s">
        <v>382</v>
      </c>
    </row>
    <row r="183" spans="1:15" ht="42" customHeight="1">
      <c r="A183" s="167">
        <v>141</v>
      </c>
      <c r="B183" s="168"/>
      <c r="C183" s="232">
        <v>3</v>
      </c>
      <c r="D183" s="11">
        <f t="shared" si="16"/>
        <v>66.12446958981612</v>
      </c>
      <c r="E183" s="236">
        <v>9</v>
      </c>
      <c r="F183" s="237" t="s">
        <v>232</v>
      </c>
      <c r="G183" s="170" t="s">
        <v>106</v>
      </c>
      <c r="H183" s="205" t="s">
        <v>367</v>
      </c>
      <c r="I183" s="171">
        <v>70.7</v>
      </c>
      <c r="J183" s="198">
        <v>55</v>
      </c>
      <c r="K183" s="234" t="s">
        <v>511</v>
      </c>
      <c r="L183" s="177">
        <v>85</v>
      </c>
      <c r="M183" s="174">
        <f t="shared" si="17"/>
        <v>4675</v>
      </c>
      <c r="N183" s="344" t="s">
        <v>490</v>
      </c>
      <c r="O183" s="182" t="s">
        <v>611</v>
      </c>
    </row>
    <row r="184" spans="1:15" ht="42" customHeight="1">
      <c r="A184" s="167">
        <v>142</v>
      </c>
      <c r="B184" s="168"/>
      <c r="C184" s="232">
        <v>4</v>
      </c>
      <c r="D184" s="11">
        <f t="shared" si="16"/>
        <v>63.668061366806135</v>
      </c>
      <c r="E184" s="236">
        <v>8</v>
      </c>
      <c r="F184" s="237" t="s">
        <v>1413</v>
      </c>
      <c r="G184" s="170" t="s">
        <v>960</v>
      </c>
      <c r="H184" s="205" t="s">
        <v>961</v>
      </c>
      <c r="I184" s="171">
        <v>71.7</v>
      </c>
      <c r="J184" s="198">
        <v>55</v>
      </c>
      <c r="K184" s="234" t="s">
        <v>962</v>
      </c>
      <c r="L184" s="177">
        <v>83</v>
      </c>
      <c r="M184" s="174">
        <f t="shared" si="17"/>
        <v>4565</v>
      </c>
      <c r="N184" s="344" t="s">
        <v>490</v>
      </c>
      <c r="O184" s="182" t="s">
        <v>963</v>
      </c>
    </row>
    <row r="185" spans="1:15" ht="42" customHeight="1">
      <c r="A185" s="167">
        <v>143</v>
      </c>
      <c r="B185" s="168"/>
      <c r="C185" s="232">
        <v>5</v>
      </c>
      <c r="D185" s="11">
        <f t="shared" si="16"/>
        <v>53.581661891117484</v>
      </c>
      <c r="E185" s="236">
        <v>7</v>
      </c>
      <c r="F185" s="237" t="s">
        <v>964</v>
      </c>
      <c r="G185" s="170" t="s">
        <v>965</v>
      </c>
      <c r="H185" s="205" t="s">
        <v>966</v>
      </c>
      <c r="I185" s="171">
        <v>69.8</v>
      </c>
      <c r="J185" s="198">
        <v>55</v>
      </c>
      <c r="K185" s="234" t="s">
        <v>967</v>
      </c>
      <c r="L185" s="177">
        <v>68</v>
      </c>
      <c r="M185" s="174">
        <f t="shared" si="17"/>
        <v>3740</v>
      </c>
      <c r="N185" s="344" t="s">
        <v>488</v>
      </c>
      <c r="O185" s="182" t="s">
        <v>968</v>
      </c>
    </row>
    <row r="186" spans="1:15" ht="42" customHeight="1">
      <c r="A186" s="167">
        <v>144</v>
      </c>
      <c r="B186" s="168">
        <v>16</v>
      </c>
      <c r="C186" s="232">
        <v>6</v>
      </c>
      <c r="D186" s="11">
        <f t="shared" si="16"/>
        <v>35.12605042016807</v>
      </c>
      <c r="E186" s="236">
        <v>6</v>
      </c>
      <c r="F186" s="237" t="s">
        <v>1419</v>
      </c>
      <c r="G186" s="170" t="s">
        <v>969</v>
      </c>
      <c r="H186" s="205" t="s">
        <v>970</v>
      </c>
      <c r="I186" s="171">
        <v>59.5</v>
      </c>
      <c r="J186" s="198">
        <v>55</v>
      </c>
      <c r="K186" s="234" t="s">
        <v>971</v>
      </c>
      <c r="L186" s="177">
        <v>38</v>
      </c>
      <c r="M186" s="174">
        <f t="shared" si="17"/>
        <v>2090</v>
      </c>
      <c r="N186" s="344" t="s">
        <v>492</v>
      </c>
      <c r="O186" s="182" t="s">
        <v>972</v>
      </c>
    </row>
    <row r="187" spans="1:15" ht="25.5">
      <c r="A187" s="405" t="s">
        <v>713</v>
      </c>
      <c r="B187" s="405"/>
      <c r="C187" s="405"/>
      <c r="D187" s="405"/>
      <c r="E187" s="405"/>
      <c r="F187" s="405"/>
      <c r="G187" s="197" t="s">
        <v>16</v>
      </c>
      <c r="H187" s="436" t="s">
        <v>1124</v>
      </c>
      <c r="I187" s="417"/>
      <c r="J187" s="417"/>
      <c r="K187" s="417"/>
      <c r="L187" s="417"/>
      <c r="M187" s="417"/>
      <c r="N187" s="417"/>
      <c r="O187" s="418"/>
    </row>
    <row r="188" spans="1:15" ht="37.5">
      <c r="A188" s="164" t="s">
        <v>1</v>
      </c>
      <c r="B188" s="164" t="s">
        <v>2</v>
      </c>
      <c r="C188" s="164" t="s">
        <v>3</v>
      </c>
      <c r="D188" s="7" t="s">
        <v>4</v>
      </c>
      <c r="E188" s="164" t="s">
        <v>17</v>
      </c>
      <c r="F188" s="164" t="s">
        <v>433</v>
      </c>
      <c r="G188" s="165" t="s">
        <v>5</v>
      </c>
      <c r="H188" s="175" t="s">
        <v>6</v>
      </c>
      <c r="I188" s="175" t="s">
        <v>7</v>
      </c>
      <c r="J188" s="176" t="s">
        <v>9</v>
      </c>
      <c r="K188" s="175" t="s">
        <v>8</v>
      </c>
      <c r="L188" s="187" t="s">
        <v>665</v>
      </c>
      <c r="M188" s="176" t="s">
        <v>10</v>
      </c>
      <c r="N188" s="166" t="s">
        <v>11</v>
      </c>
      <c r="O188" s="166" t="s">
        <v>12</v>
      </c>
    </row>
    <row r="189" spans="1:15" ht="42" customHeight="1">
      <c r="A189" s="167">
        <v>145</v>
      </c>
      <c r="B189" s="168"/>
      <c r="C189" s="232">
        <v>1</v>
      </c>
      <c r="D189" s="11">
        <f aca="true" t="shared" si="18" ref="D189:D202">SUM(M189/I189)</f>
        <v>87.15046604527298</v>
      </c>
      <c r="E189" s="236">
        <v>12</v>
      </c>
      <c r="F189" s="237" t="s">
        <v>973</v>
      </c>
      <c r="G189" s="170" t="s">
        <v>974</v>
      </c>
      <c r="H189" s="205" t="s">
        <v>975</v>
      </c>
      <c r="I189" s="171">
        <v>75.1</v>
      </c>
      <c r="J189" s="198">
        <v>55</v>
      </c>
      <c r="K189" s="234" t="s">
        <v>976</v>
      </c>
      <c r="L189" s="177">
        <v>119</v>
      </c>
      <c r="M189" s="174">
        <f aca="true" t="shared" si="19" ref="M189:M202">SUM(L189*J189)</f>
        <v>6545</v>
      </c>
      <c r="N189" s="344" t="s">
        <v>491</v>
      </c>
      <c r="O189" s="182" t="s">
        <v>977</v>
      </c>
    </row>
    <row r="190" spans="1:15" ht="42" customHeight="1">
      <c r="A190" s="167">
        <v>146</v>
      </c>
      <c r="B190" s="168"/>
      <c r="C190" s="232">
        <v>2</v>
      </c>
      <c r="D190" s="11">
        <f t="shared" si="18"/>
        <v>77.72455089820359</v>
      </c>
      <c r="E190" s="236">
        <v>10</v>
      </c>
      <c r="F190" s="237" t="s">
        <v>23</v>
      </c>
      <c r="G190" s="170" t="s">
        <v>24</v>
      </c>
      <c r="H190" s="205" t="s">
        <v>978</v>
      </c>
      <c r="I190" s="171">
        <v>83.5</v>
      </c>
      <c r="J190" s="198">
        <v>55</v>
      </c>
      <c r="K190" s="234" t="s">
        <v>564</v>
      </c>
      <c r="L190" s="177">
        <v>118</v>
      </c>
      <c r="M190" s="174">
        <f t="shared" si="19"/>
        <v>6490</v>
      </c>
      <c r="N190" s="344" t="s">
        <v>491</v>
      </c>
      <c r="O190" s="182" t="s">
        <v>382</v>
      </c>
    </row>
    <row r="191" spans="1:15" ht="42" customHeight="1">
      <c r="A191" s="167">
        <v>147</v>
      </c>
      <c r="B191" s="168"/>
      <c r="C191" s="232">
        <v>3</v>
      </c>
      <c r="D191" s="11">
        <f t="shared" si="18"/>
        <v>73.00257731958763</v>
      </c>
      <c r="E191" s="236">
        <v>9</v>
      </c>
      <c r="F191" s="237" t="s">
        <v>979</v>
      </c>
      <c r="G191" s="170" t="s">
        <v>980</v>
      </c>
      <c r="H191" s="205" t="s">
        <v>981</v>
      </c>
      <c r="I191" s="171">
        <v>77.6</v>
      </c>
      <c r="J191" s="198">
        <v>55</v>
      </c>
      <c r="K191" s="234" t="s">
        <v>982</v>
      </c>
      <c r="L191" s="177">
        <v>103</v>
      </c>
      <c r="M191" s="174">
        <f t="shared" si="19"/>
        <v>5665</v>
      </c>
      <c r="N191" s="344" t="s">
        <v>490</v>
      </c>
      <c r="O191" s="182" t="s">
        <v>983</v>
      </c>
    </row>
    <row r="192" spans="1:15" ht="42" customHeight="1">
      <c r="A192" s="167">
        <v>148</v>
      </c>
      <c r="B192" s="168"/>
      <c r="C192" s="232">
        <v>4</v>
      </c>
      <c r="D192" s="11">
        <f t="shared" si="18"/>
        <v>70.44334975369458</v>
      </c>
      <c r="E192" s="236">
        <v>8</v>
      </c>
      <c r="F192" s="237" t="s">
        <v>1214</v>
      </c>
      <c r="G192" s="170" t="s">
        <v>984</v>
      </c>
      <c r="H192" s="205" t="s">
        <v>1441</v>
      </c>
      <c r="I192" s="171">
        <v>81.2</v>
      </c>
      <c r="J192" s="198">
        <v>55</v>
      </c>
      <c r="K192" s="234" t="s">
        <v>1129</v>
      </c>
      <c r="L192" s="177">
        <v>104</v>
      </c>
      <c r="M192" s="174">
        <f t="shared" si="19"/>
        <v>5720</v>
      </c>
      <c r="N192" s="344" t="s">
        <v>490</v>
      </c>
      <c r="O192" s="182" t="s">
        <v>985</v>
      </c>
    </row>
    <row r="193" spans="1:15" ht="42" customHeight="1">
      <c r="A193" s="167">
        <v>149</v>
      </c>
      <c r="B193" s="168"/>
      <c r="C193" s="232">
        <v>5</v>
      </c>
      <c r="D193" s="11">
        <f t="shared" si="18"/>
        <v>68.75</v>
      </c>
      <c r="E193" s="236">
        <v>7</v>
      </c>
      <c r="F193" s="237" t="s">
        <v>986</v>
      </c>
      <c r="G193" s="170" t="s">
        <v>987</v>
      </c>
      <c r="H193" s="205" t="s">
        <v>988</v>
      </c>
      <c r="I193" s="171">
        <v>76</v>
      </c>
      <c r="J193" s="198">
        <v>55</v>
      </c>
      <c r="K193" s="234" t="s">
        <v>447</v>
      </c>
      <c r="L193" s="177">
        <v>95</v>
      </c>
      <c r="M193" s="174">
        <f t="shared" si="19"/>
        <v>5225</v>
      </c>
      <c r="N193" s="344" t="s">
        <v>490</v>
      </c>
      <c r="O193" s="182" t="s">
        <v>382</v>
      </c>
    </row>
    <row r="194" spans="1:15" ht="42" customHeight="1">
      <c r="A194" s="167">
        <v>150</v>
      </c>
      <c r="B194" s="168"/>
      <c r="C194" s="232">
        <v>6</v>
      </c>
      <c r="D194" s="11">
        <f t="shared" si="18"/>
        <v>67.22222222222223</v>
      </c>
      <c r="E194" s="236">
        <v>6</v>
      </c>
      <c r="F194" s="237" t="s">
        <v>989</v>
      </c>
      <c r="G194" s="170" t="s">
        <v>990</v>
      </c>
      <c r="H194" s="205" t="s">
        <v>991</v>
      </c>
      <c r="I194" s="171">
        <v>81</v>
      </c>
      <c r="J194" s="198">
        <v>55</v>
      </c>
      <c r="K194" s="234" t="s">
        <v>449</v>
      </c>
      <c r="L194" s="177">
        <v>99</v>
      </c>
      <c r="M194" s="174">
        <f t="shared" si="19"/>
        <v>5445</v>
      </c>
      <c r="N194" s="344" t="s">
        <v>490</v>
      </c>
      <c r="O194" s="182" t="s">
        <v>844</v>
      </c>
    </row>
    <row r="195" spans="1:15" ht="42" customHeight="1">
      <c r="A195" s="167">
        <v>151</v>
      </c>
      <c r="B195" s="168"/>
      <c r="C195" s="232">
        <v>7</v>
      </c>
      <c r="D195" s="11">
        <f t="shared" si="18"/>
        <v>64.63276836158192</v>
      </c>
      <c r="E195" s="236">
        <v>5</v>
      </c>
      <c r="F195" s="237" t="s">
        <v>992</v>
      </c>
      <c r="G195" s="170" t="s">
        <v>993</v>
      </c>
      <c r="H195" s="205" t="s">
        <v>994</v>
      </c>
      <c r="I195" s="171">
        <v>88.5</v>
      </c>
      <c r="J195" s="198">
        <v>55</v>
      </c>
      <c r="K195" s="234" t="s">
        <v>449</v>
      </c>
      <c r="L195" s="177">
        <v>104</v>
      </c>
      <c r="M195" s="174">
        <f t="shared" si="19"/>
        <v>5720</v>
      </c>
      <c r="N195" s="344" t="s">
        <v>490</v>
      </c>
      <c r="O195" s="182" t="s">
        <v>995</v>
      </c>
    </row>
    <row r="196" spans="1:15" ht="42" customHeight="1">
      <c r="A196" s="167">
        <v>152</v>
      </c>
      <c r="B196" s="168"/>
      <c r="C196" s="232">
        <v>8</v>
      </c>
      <c r="D196" s="11">
        <f t="shared" si="18"/>
        <v>63.55555555555556</v>
      </c>
      <c r="E196" s="236">
        <v>4</v>
      </c>
      <c r="F196" s="237" t="s">
        <v>1420</v>
      </c>
      <c r="G196" s="170" t="s">
        <v>996</v>
      </c>
      <c r="H196" s="205" t="s">
        <v>997</v>
      </c>
      <c r="I196" s="171">
        <v>78.75</v>
      </c>
      <c r="J196" s="198">
        <v>55</v>
      </c>
      <c r="K196" s="234" t="s">
        <v>341</v>
      </c>
      <c r="L196" s="177">
        <v>91</v>
      </c>
      <c r="M196" s="174">
        <f t="shared" si="19"/>
        <v>5005</v>
      </c>
      <c r="N196" s="344" t="s">
        <v>490</v>
      </c>
      <c r="O196" s="182" t="s">
        <v>998</v>
      </c>
    </row>
    <row r="197" spans="1:15" ht="42" customHeight="1">
      <c r="A197" s="167">
        <v>153</v>
      </c>
      <c r="B197" s="168"/>
      <c r="C197" s="232">
        <v>9</v>
      </c>
      <c r="D197" s="11">
        <f t="shared" si="18"/>
        <v>63.54037267080745</v>
      </c>
      <c r="E197" s="236">
        <v>3</v>
      </c>
      <c r="F197" s="237" t="s">
        <v>999</v>
      </c>
      <c r="G197" s="170" t="s">
        <v>1000</v>
      </c>
      <c r="H197" s="205" t="s">
        <v>1001</v>
      </c>
      <c r="I197" s="171">
        <v>80.5</v>
      </c>
      <c r="J197" s="198">
        <v>55</v>
      </c>
      <c r="K197" s="234" t="s">
        <v>1002</v>
      </c>
      <c r="L197" s="177">
        <v>93</v>
      </c>
      <c r="M197" s="174">
        <f t="shared" si="19"/>
        <v>5115</v>
      </c>
      <c r="N197" s="344" t="s">
        <v>490</v>
      </c>
      <c r="O197" s="182" t="s">
        <v>1003</v>
      </c>
    </row>
    <row r="198" spans="1:15" ht="42" customHeight="1">
      <c r="A198" s="167">
        <v>154</v>
      </c>
      <c r="B198" s="168"/>
      <c r="C198" s="232">
        <v>10</v>
      </c>
      <c r="D198" s="11">
        <f t="shared" si="18"/>
        <v>60.86455331412104</v>
      </c>
      <c r="E198" s="236">
        <v>2</v>
      </c>
      <c r="F198" s="237" t="s">
        <v>1004</v>
      </c>
      <c r="G198" s="170" t="s">
        <v>1005</v>
      </c>
      <c r="H198" s="205" t="s">
        <v>1006</v>
      </c>
      <c r="I198" s="171">
        <v>86.75</v>
      </c>
      <c r="J198" s="198">
        <v>55</v>
      </c>
      <c r="K198" s="234" t="s">
        <v>81</v>
      </c>
      <c r="L198" s="177">
        <v>96</v>
      </c>
      <c r="M198" s="174">
        <f t="shared" si="19"/>
        <v>5280</v>
      </c>
      <c r="N198" s="344" t="s">
        <v>488</v>
      </c>
      <c r="O198" s="182" t="s">
        <v>1007</v>
      </c>
    </row>
    <row r="199" spans="1:15" ht="42" customHeight="1">
      <c r="A199" s="167">
        <v>155</v>
      </c>
      <c r="B199" s="168"/>
      <c r="C199" s="232">
        <v>11</v>
      </c>
      <c r="D199" s="11">
        <f t="shared" si="18"/>
        <v>55.353319057815845</v>
      </c>
      <c r="E199" s="236">
        <v>1</v>
      </c>
      <c r="F199" s="237" t="s">
        <v>1421</v>
      </c>
      <c r="G199" s="170" t="s">
        <v>1008</v>
      </c>
      <c r="H199" s="205" t="s">
        <v>1009</v>
      </c>
      <c r="I199" s="171">
        <v>93.4</v>
      </c>
      <c r="J199" s="198">
        <v>55</v>
      </c>
      <c r="K199" s="234" t="s">
        <v>1010</v>
      </c>
      <c r="L199" s="177">
        <v>94</v>
      </c>
      <c r="M199" s="174">
        <f t="shared" si="19"/>
        <v>5170</v>
      </c>
      <c r="N199" s="344" t="s">
        <v>488</v>
      </c>
      <c r="O199" s="182" t="s">
        <v>1011</v>
      </c>
    </row>
    <row r="200" spans="1:15" ht="42" customHeight="1">
      <c r="A200" s="167">
        <v>156</v>
      </c>
      <c r="B200" s="168"/>
      <c r="C200" s="232">
        <v>12</v>
      </c>
      <c r="D200" s="11">
        <f t="shared" si="18"/>
        <v>49.07063197026022</v>
      </c>
      <c r="E200" s="236">
        <v>1</v>
      </c>
      <c r="F200" s="237" t="s">
        <v>1226</v>
      </c>
      <c r="G200" s="170" t="s">
        <v>1012</v>
      </c>
      <c r="H200" s="205" t="s">
        <v>1013</v>
      </c>
      <c r="I200" s="171">
        <v>80.7</v>
      </c>
      <c r="J200" s="198">
        <v>55</v>
      </c>
      <c r="K200" s="234" t="s">
        <v>341</v>
      </c>
      <c r="L200" s="177">
        <v>72</v>
      </c>
      <c r="M200" s="174">
        <f t="shared" si="19"/>
        <v>3960</v>
      </c>
      <c r="N200" s="344" t="s">
        <v>488</v>
      </c>
      <c r="O200" s="182" t="s">
        <v>1014</v>
      </c>
    </row>
    <row r="201" spans="1:15" ht="42" customHeight="1">
      <c r="A201" s="167">
        <v>157</v>
      </c>
      <c r="B201" s="168"/>
      <c r="C201" s="232">
        <v>13</v>
      </c>
      <c r="D201" s="11">
        <f t="shared" si="18"/>
        <v>35.665529010238906</v>
      </c>
      <c r="E201" s="236">
        <v>1</v>
      </c>
      <c r="F201" s="237" t="s">
        <v>1422</v>
      </c>
      <c r="G201" s="170" t="s">
        <v>1015</v>
      </c>
      <c r="H201" s="205" t="s">
        <v>1016</v>
      </c>
      <c r="I201" s="171">
        <v>87.9</v>
      </c>
      <c r="J201" s="198">
        <v>55</v>
      </c>
      <c r="K201" s="234" t="s">
        <v>449</v>
      </c>
      <c r="L201" s="177">
        <v>57</v>
      </c>
      <c r="M201" s="174">
        <f t="shared" si="19"/>
        <v>3135</v>
      </c>
      <c r="N201" s="344" t="s">
        <v>486</v>
      </c>
      <c r="O201" s="182" t="s">
        <v>1017</v>
      </c>
    </row>
    <row r="202" spans="1:15" ht="42" customHeight="1">
      <c r="A202" s="235">
        <v>158</v>
      </c>
      <c r="B202" s="168"/>
      <c r="C202" s="232">
        <v>14</v>
      </c>
      <c r="D202" s="11">
        <f t="shared" si="18"/>
        <v>32.892466935020124</v>
      </c>
      <c r="E202" s="236">
        <v>1</v>
      </c>
      <c r="F202" s="237" t="s">
        <v>1228</v>
      </c>
      <c r="G202" s="170" t="s">
        <v>1450</v>
      </c>
      <c r="H202" s="205" t="s">
        <v>1018</v>
      </c>
      <c r="I202" s="171">
        <v>86.95</v>
      </c>
      <c r="J202" s="198">
        <v>55</v>
      </c>
      <c r="K202" s="234" t="s">
        <v>1019</v>
      </c>
      <c r="L202" s="177">
        <v>52</v>
      </c>
      <c r="M202" s="174">
        <f t="shared" si="19"/>
        <v>2860</v>
      </c>
      <c r="N202" s="364" t="s">
        <v>492</v>
      </c>
      <c r="O202" s="182" t="s">
        <v>1020</v>
      </c>
    </row>
    <row r="203" spans="1:15" ht="25.5">
      <c r="A203" s="414" t="s">
        <v>713</v>
      </c>
      <c r="B203" s="415"/>
      <c r="C203" s="415"/>
      <c r="D203" s="415"/>
      <c r="E203" s="415"/>
      <c r="F203" s="416"/>
      <c r="G203" s="197" t="s">
        <v>16</v>
      </c>
      <c r="H203" s="437" t="s">
        <v>1125</v>
      </c>
      <c r="I203" s="438"/>
      <c r="J203" s="438"/>
      <c r="K203" s="438"/>
      <c r="L203" s="438"/>
      <c r="M203" s="438"/>
      <c r="N203" s="438"/>
      <c r="O203" s="439"/>
    </row>
    <row r="204" spans="1:15" ht="37.5">
      <c r="A204" s="164" t="s">
        <v>1</v>
      </c>
      <c r="B204" s="164" t="s">
        <v>2</v>
      </c>
      <c r="C204" s="164" t="s">
        <v>3</v>
      </c>
      <c r="D204" s="7" t="s">
        <v>4</v>
      </c>
      <c r="E204" s="164" t="s">
        <v>17</v>
      </c>
      <c r="F204" s="164" t="s">
        <v>433</v>
      </c>
      <c r="G204" s="165" t="s">
        <v>5</v>
      </c>
      <c r="H204" s="175" t="s">
        <v>6</v>
      </c>
      <c r="I204" s="175" t="s">
        <v>7</v>
      </c>
      <c r="J204" s="176" t="s">
        <v>9</v>
      </c>
      <c r="K204" s="175" t="s">
        <v>8</v>
      </c>
      <c r="L204" s="187" t="s">
        <v>665</v>
      </c>
      <c r="M204" s="176" t="s">
        <v>10</v>
      </c>
      <c r="N204" s="166" t="s">
        <v>11</v>
      </c>
      <c r="O204" s="166" t="s">
        <v>12</v>
      </c>
    </row>
    <row r="205" spans="1:15" ht="42" customHeight="1">
      <c r="A205" s="167">
        <v>159</v>
      </c>
      <c r="B205" s="168"/>
      <c r="C205" s="232">
        <v>1</v>
      </c>
      <c r="D205" s="11">
        <f>SUM(M205/I205)</f>
        <v>95.80272822665268</v>
      </c>
      <c r="E205" s="236">
        <v>12</v>
      </c>
      <c r="F205" s="237" t="s">
        <v>194</v>
      </c>
      <c r="G205" s="170" t="s">
        <v>104</v>
      </c>
      <c r="H205" s="205" t="s">
        <v>1060</v>
      </c>
      <c r="I205" s="361">
        <v>95.3</v>
      </c>
      <c r="J205" s="198">
        <v>55</v>
      </c>
      <c r="K205" s="234" t="s">
        <v>447</v>
      </c>
      <c r="L205" s="177">
        <v>166</v>
      </c>
      <c r="M205" s="174">
        <f>SUM(L205*J205)</f>
        <v>9130</v>
      </c>
      <c r="N205" s="344" t="s">
        <v>491</v>
      </c>
      <c r="O205" s="182" t="s">
        <v>425</v>
      </c>
    </row>
    <row r="206" spans="1:15" ht="42" customHeight="1">
      <c r="A206" s="167">
        <v>160</v>
      </c>
      <c r="B206" s="168"/>
      <c r="C206" s="232">
        <v>2</v>
      </c>
      <c r="D206" s="11">
        <f>SUM(M206/I206)</f>
        <v>74.63465553235909</v>
      </c>
      <c r="E206" s="236">
        <v>10</v>
      </c>
      <c r="F206" s="237" t="s">
        <v>1222</v>
      </c>
      <c r="G206" s="170" t="s">
        <v>1021</v>
      </c>
      <c r="H206" s="205" t="s">
        <v>970</v>
      </c>
      <c r="I206" s="171">
        <v>95.8</v>
      </c>
      <c r="J206" s="198">
        <v>55</v>
      </c>
      <c r="K206" s="234" t="s">
        <v>501</v>
      </c>
      <c r="L206" s="177">
        <v>130</v>
      </c>
      <c r="M206" s="174">
        <f>SUM(L206*J206)</f>
        <v>7150</v>
      </c>
      <c r="N206" s="344" t="s">
        <v>491</v>
      </c>
      <c r="O206" s="182" t="s">
        <v>382</v>
      </c>
    </row>
    <row r="207" spans="1:15" ht="42" customHeight="1">
      <c r="A207" s="167">
        <v>161</v>
      </c>
      <c r="B207" s="168"/>
      <c r="C207" s="232">
        <v>3</v>
      </c>
      <c r="D207" s="11">
        <f>SUM(M207/I207)</f>
        <v>71.69154228855722</v>
      </c>
      <c r="E207" s="236">
        <v>9</v>
      </c>
      <c r="F207" s="237" t="s">
        <v>1022</v>
      </c>
      <c r="G207" s="170" t="s">
        <v>1023</v>
      </c>
      <c r="H207" s="205" t="s">
        <v>1130</v>
      </c>
      <c r="I207" s="171">
        <v>100.5</v>
      </c>
      <c r="J207" s="198">
        <v>55</v>
      </c>
      <c r="K207" s="234" t="s">
        <v>1024</v>
      </c>
      <c r="L207" s="177">
        <v>131</v>
      </c>
      <c r="M207" s="174">
        <f>SUM(L207*J207)</f>
        <v>7205</v>
      </c>
      <c r="N207" s="344" t="s">
        <v>490</v>
      </c>
      <c r="O207" s="182" t="s">
        <v>1025</v>
      </c>
    </row>
    <row r="208" spans="1:15" ht="42" customHeight="1">
      <c r="A208" s="167">
        <v>162</v>
      </c>
      <c r="B208" s="168"/>
      <c r="C208" s="232">
        <v>4</v>
      </c>
      <c r="D208" s="11">
        <f>SUM(M208/I208)</f>
        <v>56.54205607476636</v>
      </c>
      <c r="E208" s="236">
        <v>8</v>
      </c>
      <c r="F208" s="237" t="s">
        <v>252</v>
      </c>
      <c r="G208" s="170" t="s">
        <v>82</v>
      </c>
      <c r="H208" s="205" t="s">
        <v>417</v>
      </c>
      <c r="I208" s="171">
        <v>107</v>
      </c>
      <c r="J208" s="198">
        <v>55</v>
      </c>
      <c r="K208" s="234" t="s">
        <v>567</v>
      </c>
      <c r="L208" s="177">
        <v>110</v>
      </c>
      <c r="M208" s="174">
        <f>SUM(L208*J208)</f>
        <v>6050</v>
      </c>
      <c r="N208" s="344" t="s">
        <v>488</v>
      </c>
      <c r="O208" s="182" t="s">
        <v>382</v>
      </c>
    </row>
    <row r="209" spans="1:15" ht="42" customHeight="1">
      <c r="A209" s="235">
        <v>163</v>
      </c>
      <c r="B209" s="168"/>
      <c r="C209" s="232">
        <v>5</v>
      </c>
      <c r="D209" s="11">
        <f>SUM(M209/I209)</f>
        <v>26.67910447761194</v>
      </c>
      <c r="E209" s="236">
        <v>7</v>
      </c>
      <c r="F209" s="237" t="s">
        <v>1220</v>
      </c>
      <c r="G209" s="170" t="s">
        <v>1026</v>
      </c>
      <c r="H209" s="205" t="s">
        <v>1027</v>
      </c>
      <c r="I209" s="171">
        <v>107.2</v>
      </c>
      <c r="J209" s="198">
        <v>55</v>
      </c>
      <c r="K209" s="234" t="s">
        <v>1028</v>
      </c>
      <c r="L209" s="177">
        <v>52</v>
      </c>
      <c r="M209" s="174">
        <f>SUM(L209*J209)</f>
        <v>2860</v>
      </c>
      <c r="N209" s="364" t="s">
        <v>487</v>
      </c>
      <c r="O209" s="182" t="s">
        <v>1449</v>
      </c>
    </row>
    <row r="210" spans="1:15" ht="25.5">
      <c r="A210" s="405" t="s">
        <v>713</v>
      </c>
      <c r="B210" s="405"/>
      <c r="C210" s="405"/>
      <c r="D210" s="405"/>
      <c r="E210" s="405"/>
      <c r="F210" s="405"/>
      <c r="G210" s="242" t="s">
        <v>20</v>
      </c>
      <c r="H210" s="436" t="s">
        <v>1126</v>
      </c>
      <c r="I210" s="417"/>
      <c r="J210" s="417"/>
      <c r="K210" s="417"/>
      <c r="L210" s="417"/>
      <c r="M210" s="417"/>
      <c r="N210" s="417"/>
      <c r="O210" s="418"/>
    </row>
    <row r="211" spans="1:15" ht="37.5">
      <c r="A211" s="164" t="s">
        <v>1</v>
      </c>
      <c r="B211" s="164" t="s">
        <v>2</v>
      </c>
      <c r="C211" s="164" t="s">
        <v>3</v>
      </c>
      <c r="D211" s="7" t="s">
        <v>4</v>
      </c>
      <c r="E211" s="164" t="s">
        <v>17</v>
      </c>
      <c r="F211" s="164" t="s">
        <v>433</v>
      </c>
      <c r="G211" s="165" t="s">
        <v>5</v>
      </c>
      <c r="H211" s="175" t="s">
        <v>6</v>
      </c>
      <c r="I211" s="175" t="s">
        <v>7</v>
      </c>
      <c r="J211" s="176" t="s">
        <v>9</v>
      </c>
      <c r="K211" s="175" t="s">
        <v>8</v>
      </c>
      <c r="L211" s="187" t="s">
        <v>665</v>
      </c>
      <c r="M211" s="176" t="s">
        <v>10</v>
      </c>
      <c r="N211" s="166" t="s">
        <v>11</v>
      </c>
      <c r="O211" s="166" t="s">
        <v>12</v>
      </c>
    </row>
    <row r="212" spans="1:15" ht="42" customHeight="1">
      <c r="A212" s="167">
        <v>164</v>
      </c>
      <c r="B212" s="168">
        <v>51</v>
      </c>
      <c r="C212" s="232">
        <v>1</v>
      </c>
      <c r="D212" s="11">
        <f>SUM(M212/I212)</f>
        <v>42.5</v>
      </c>
      <c r="E212" s="236">
        <v>12</v>
      </c>
      <c r="F212" s="237" t="s">
        <v>894</v>
      </c>
      <c r="G212" s="170" t="s">
        <v>895</v>
      </c>
      <c r="H212" s="205" t="s">
        <v>896</v>
      </c>
      <c r="I212" s="171">
        <v>90</v>
      </c>
      <c r="J212" s="238">
        <v>75</v>
      </c>
      <c r="K212" s="234" t="s">
        <v>848</v>
      </c>
      <c r="L212" s="177">
        <v>51</v>
      </c>
      <c r="M212" s="174">
        <f>SUM(L212*J212)</f>
        <v>3825</v>
      </c>
      <c r="N212" s="344" t="s">
        <v>488</v>
      </c>
      <c r="O212" s="182" t="s">
        <v>897</v>
      </c>
    </row>
    <row r="213" spans="1:15" ht="42" customHeight="1">
      <c r="A213" s="167">
        <v>165</v>
      </c>
      <c r="B213" s="168">
        <v>64</v>
      </c>
      <c r="C213" s="232">
        <v>2</v>
      </c>
      <c r="D213" s="11">
        <f>SUM(M213/I213)</f>
        <v>20.444763271162124</v>
      </c>
      <c r="E213" s="236">
        <v>10</v>
      </c>
      <c r="F213" s="237" t="s">
        <v>1221</v>
      </c>
      <c r="G213" s="170" t="s">
        <v>1029</v>
      </c>
      <c r="H213" s="205" t="s">
        <v>1134</v>
      </c>
      <c r="I213" s="171">
        <v>69.7</v>
      </c>
      <c r="J213" s="238">
        <v>75</v>
      </c>
      <c r="K213" s="234" t="s">
        <v>789</v>
      </c>
      <c r="L213" s="177">
        <v>19</v>
      </c>
      <c r="M213" s="174">
        <f>SUM(L213*J213)</f>
        <v>1425</v>
      </c>
      <c r="N213" s="344" t="s">
        <v>484</v>
      </c>
      <c r="O213" s="182" t="s">
        <v>1030</v>
      </c>
    </row>
    <row r="214" spans="1:15" ht="25.5">
      <c r="A214" s="405" t="s">
        <v>713</v>
      </c>
      <c r="B214" s="405"/>
      <c r="C214" s="405"/>
      <c r="D214" s="405"/>
      <c r="E214" s="405"/>
      <c r="F214" s="405"/>
      <c r="G214" s="242" t="s">
        <v>20</v>
      </c>
      <c r="H214" s="432" t="s">
        <v>1135</v>
      </c>
      <c r="I214" s="385"/>
      <c r="J214" s="385"/>
      <c r="K214" s="385"/>
      <c r="L214" s="385"/>
      <c r="M214" s="385"/>
      <c r="N214" s="385"/>
      <c r="O214" s="422"/>
    </row>
    <row r="215" spans="1:15" ht="37.5">
      <c r="A215" s="164" t="s">
        <v>1</v>
      </c>
      <c r="B215" s="164" t="s">
        <v>2</v>
      </c>
      <c r="C215" s="164" t="s">
        <v>3</v>
      </c>
      <c r="D215" s="7" t="s">
        <v>4</v>
      </c>
      <c r="E215" s="164" t="s">
        <v>17</v>
      </c>
      <c r="F215" s="164" t="s">
        <v>433</v>
      </c>
      <c r="G215" s="165" t="s">
        <v>5</v>
      </c>
      <c r="H215" s="175" t="s">
        <v>6</v>
      </c>
      <c r="I215" s="175" t="s">
        <v>7</v>
      </c>
      <c r="J215" s="176" t="s">
        <v>9</v>
      </c>
      <c r="K215" s="175" t="s">
        <v>8</v>
      </c>
      <c r="L215" s="187" t="s">
        <v>665</v>
      </c>
      <c r="M215" s="176" t="s">
        <v>10</v>
      </c>
      <c r="N215" s="166" t="s">
        <v>11</v>
      </c>
      <c r="O215" s="166" t="s">
        <v>12</v>
      </c>
    </row>
    <row r="216" spans="1:15" ht="42" customHeight="1">
      <c r="A216" s="167">
        <v>166</v>
      </c>
      <c r="B216" s="168">
        <v>46</v>
      </c>
      <c r="C216" s="232">
        <v>1</v>
      </c>
      <c r="D216" s="11">
        <f aca="true" t="shared" si="20" ref="D216:D221">SUM(M216/I216)</f>
        <v>44.584382871536526</v>
      </c>
      <c r="E216" s="236">
        <v>12</v>
      </c>
      <c r="F216" s="237" t="s">
        <v>1219</v>
      </c>
      <c r="G216" s="170" t="s">
        <v>1031</v>
      </c>
      <c r="H216" s="205" t="s">
        <v>1032</v>
      </c>
      <c r="I216" s="171">
        <v>99.25</v>
      </c>
      <c r="J216" s="238">
        <v>75</v>
      </c>
      <c r="K216" s="234" t="s">
        <v>444</v>
      </c>
      <c r="L216" s="177">
        <v>59</v>
      </c>
      <c r="M216" s="174">
        <f aca="true" t="shared" si="21" ref="M216:M221">SUM(L216*J216)</f>
        <v>4425</v>
      </c>
      <c r="N216" s="344" t="s">
        <v>488</v>
      </c>
      <c r="O216" s="182" t="s">
        <v>1127</v>
      </c>
    </row>
    <row r="217" spans="1:15" ht="42" customHeight="1">
      <c r="A217" s="167">
        <v>167</v>
      </c>
      <c r="B217" s="168">
        <v>52</v>
      </c>
      <c r="C217" s="232">
        <v>2</v>
      </c>
      <c r="D217" s="11">
        <f t="shared" si="20"/>
        <v>40.47356828193833</v>
      </c>
      <c r="E217" s="236">
        <v>10</v>
      </c>
      <c r="F217" s="237" t="s">
        <v>206</v>
      </c>
      <c r="G217" s="170" t="s">
        <v>93</v>
      </c>
      <c r="H217" s="205" t="s">
        <v>286</v>
      </c>
      <c r="I217" s="171">
        <v>90.8</v>
      </c>
      <c r="J217" s="238">
        <v>75</v>
      </c>
      <c r="K217" s="234" t="s">
        <v>1033</v>
      </c>
      <c r="L217" s="177">
        <v>49</v>
      </c>
      <c r="M217" s="174">
        <f t="shared" si="21"/>
        <v>3675</v>
      </c>
      <c r="N217" s="344" t="s">
        <v>486</v>
      </c>
      <c r="O217" s="182" t="s">
        <v>1477</v>
      </c>
    </row>
    <row r="218" spans="1:15" ht="42" customHeight="1">
      <c r="A218" s="167">
        <v>168</v>
      </c>
      <c r="B218" s="168">
        <v>3</v>
      </c>
      <c r="C218" s="232">
        <v>3</v>
      </c>
      <c r="D218" s="11">
        <f t="shared" si="20"/>
        <v>37.857142857142854</v>
      </c>
      <c r="E218" s="236">
        <v>9</v>
      </c>
      <c r="F218" s="237" t="s">
        <v>460</v>
      </c>
      <c r="G218" s="170" t="s">
        <v>1034</v>
      </c>
      <c r="H218" s="205" t="s">
        <v>285</v>
      </c>
      <c r="I218" s="171">
        <v>105</v>
      </c>
      <c r="J218" s="238">
        <v>75</v>
      </c>
      <c r="K218" s="234" t="s">
        <v>551</v>
      </c>
      <c r="L218" s="177">
        <v>53</v>
      </c>
      <c r="M218" s="174">
        <f t="shared" si="21"/>
        <v>3975</v>
      </c>
      <c r="N218" s="344" t="s">
        <v>486</v>
      </c>
      <c r="O218" s="182" t="s">
        <v>873</v>
      </c>
    </row>
    <row r="219" spans="1:15" ht="42" customHeight="1">
      <c r="A219" s="167">
        <v>169</v>
      </c>
      <c r="B219" s="168">
        <v>87</v>
      </c>
      <c r="C219" s="232">
        <v>4</v>
      </c>
      <c r="D219" s="11">
        <f t="shared" si="20"/>
        <v>36.430834213305175</v>
      </c>
      <c r="E219" s="236">
        <v>8</v>
      </c>
      <c r="F219" s="237" t="s">
        <v>185</v>
      </c>
      <c r="G219" s="170" t="s">
        <v>197</v>
      </c>
      <c r="H219" s="205" t="s">
        <v>337</v>
      </c>
      <c r="I219" s="171">
        <v>94.7</v>
      </c>
      <c r="J219" s="238">
        <v>75</v>
      </c>
      <c r="K219" s="234" t="s">
        <v>1128</v>
      </c>
      <c r="L219" s="177">
        <v>46</v>
      </c>
      <c r="M219" s="174">
        <f t="shared" si="21"/>
        <v>3450</v>
      </c>
      <c r="N219" s="344" t="s">
        <v>486</v>
      </c>
      <c r="O219" s="182" t="s">
        <v>619</v>
      </c>
    </row>
    <row r="220" spans="1:15" ht="42" customHeight="1">
      <c r="A220" s="167">
        <v>170</v>
      </c>
      <c r="B220" s="168">
        <v>17</v>
      </c>
      <c r="C220" s="232">
        <v>5</v>
      </c>
      <c r="D220" s="11">
        <f t="shared" si="20"/>
        <v>29.8372513562387</v>
      </c>
      <c r="E220" s="236">
        <v>7</v>
      </c>
      <c r="F220" s="237" t="s">
        <v>1227</v>
      </c>
      <c r="G220" s="170" t="s">
        <v>1035</v>
      </c>
      <c r="H220" s="205" t="s">
        <v>1036</v>
      </c>
      <c r="I220" s="171">
        <v>110.6</v>
      </c>
      <c r="J220" s="238">
        <v>75</v>
      </c>
      <c r="K220" s="234" t="s">
        <v>1037</v>
      </c>
      <c r="L220" s="177">
        <v>44</v>
      </c>
      <c r="M220" s="174">
        <f t="shared" si="21"/>
        <v>3300</v>
      </c>
      <c r="N220" s="344" t="s">
        <v>492</v>
      </c>
      <c r="O220" s="183" t="s">
        <v>1038</v>
      </c>
    </row>
    <row r="221" spans="1:15" ht="42" customHeight="1">
      <c r="A221" s="167">
        <v>171</v>
      </c>
      <c r="B221" s="168">
        <v>11</v>
      </c>
      <c r="C221" s="232">
        <v>6</v>
      </c>
      <c r="D221" s="11">
        <f t="shared" si="20"/>
        <v>26.4797507788162</v>
      </c>
      <c r="E221" s="236">
        <v>6</v>
      </c>
      <c r="F221" s="237" t="s">
        <v>845</v>
      </c>
      <c r="G221" s="170" t="s">
        <v>846</v>
      </c>
      <c r="H221" s="205" t="s">
        <v>1039</v>
      </c>
      <c r="I221" s="171">
        <v>96.3</v>
      </c>
      <c r="J221" s="238">
        <v>75</v>
      </c>
      <c r="K221" s="234" t="s">
        <v>848</v>
      </c>
      <c r="L221" s="177">
        <v>34</v>
      </c>
      <c r="M221" s="174">
        <f t="shared" si="21"/>
        <v>2550</v>
      </c>
      <c r="N221" s="344" t="s">
        <v>487</v>
      </c>
      <c r="O221" s="182" t="s">
        <v>849</v>
      </c>
    </row>
    <row r="222" spans="1:15" ht="25.5">
      <c r="A222" s="405" t="s">
        <v>713</v>
      </c>
      <c r="B222" s="405"/>
      <c r="C222" s="405"/>
      <c r="D222" s="405"/>
      <c r="E222" s="405"/>
      <c r="F222" s="405"/>
      <c r="G222" s="242" t="s">
        <v>20</v>
      </c>
      <c r="H222" s="432" t="s">
        <v>1136</v>
      </c>
      <c r="I222" s="385"/>
      <c r="J222" s="385"/>
      <c r="K222" s="385"/>
      <c r="L222" s="385"/>
      <c r="M222" s="385"/>
      <c r="N222" s="385"/>
      <c r="O222" s="422"/>
    </row>
    <row r="223" spans="1:15" ht="37.5">
      <c r="A223" s="164" t="s">
        <v>1</v>
      </c>
      <c r="B223" s="164" t="s">
        <v>2</v>
      </c>
      <c r="C223" s="164" t="s">
        <v>3</v>
      </c>
      <c r="D223" s="7" t="s">
        <v>4</v>
      </c>
      <c r="E223" s="164" t="s">
        <v>17</v>
      </c>
      <c r="F223" s="164" t="s">
        <v>433</v>
      </c>
      <c r="G223" s="165" t="s">
        <v>5</v>
      </c>
      <c r="H223" s="175" t="s">
        <v>6</v>
      </c>
      <c r="I223" s="175" t="s">
        <v>7</v>
      </c>
      <c r="J223" s="176" t="s">
        <v>9</v>
      </c>
      <c r="K223" s="175" t="s">
        <v>8</v>
      </c>
      <c r="L223" s="187" t="s">
        <v>665</v>
      </c>
      <c r="M223" s="176" t="s">
        <v>10</v>
      </c>
      <c r="N223" s="166" t="s">
        <v>11</v>
      </c>
      <c r="O223" s="166" t="s">
        <v>12</v>
      </c>
    </row>
    <row r="224" spans="1:15" ht="42" customHeight="1">
      <c r="A224" s="167">
        <v>172</v>
      </c>
      <c r="B224" s="168">
        <v>3</v>
      </c>
      <c r="C224" s="232">
        <v>1</v>
      </c>
      <c r="D224" s="11">
        <f>SUM(M224/I224)</f>
        <v>74.8792270531401</v>
      </c>
      <c r="E224" s="236">
        <v>12</v>
      </c>
      <c r="F224" s="237" t="s">
        <v>901</v>
      </c>
      <c r="G224" s="170" t="s">
        <v>902</v>
      </c>
      <c r="H224" s="205" t="s">
        <v>903</v>
      </c>
      <c r="I224" s="171">
        <v>93.15</v>
      </c>
      <c r="J224" s="238">
        <v>75</v>
      </c>
      <c r="K224" s="234" t="s">
        <v>566</v>
      </c>
      <c r="L224" s="185">
        <v>93</v>
      </c>
      <c r="M224" s="174">
        <f>SUM(L224*J224)</f>
        <v>6975</v>
      </c>
      <c r="N224" s="344" t="s">
        <v>1438</v>
      </c>
      <c r="O224" s="182" t="s">
        <v>382</v>
      </c>
    </row>
    <row r="225" spans="1:15" ht="42" customHeight="1">
      <c r="A225" s="167">
        <v>173</v>
      </c>
      <c r="B225" s="168">
        <v>64</v>
      </c>
      <c r="C225" s="232">
        <v>2</v>
      </c>
      <c r="D225" s="11">
        <f>SUM(M225/I225)</f>
        <v>70.25013304949441</v>
      </c>
      <c r="E225" s="236">
        <v>10</v>
      </c>
      <c r="F225" s="237" t="s">
        <v>196</v>
      </c>
      <c r="G225" s="170" t="s">
        <v>1040</v>
      </c>
      <c r="H225" s="205" t="s">
        <v>406</v>
      </c>
      <c r="I225" s="171">
        <v>93.95</v>
      </c>
      <c r="J225" s="238">
        <v>75</v>
      </c>
      <c r="K225" s="234" t="s">
        <v>691</v>
      </c>
      <c r="L225" s="177">
        <v>88</v>
      </c>
      <c r="M225" s="174">
        <f>SUM(L225*J225)</f>
        <v>6600</v>
      </c>
      <c r="N225" s="344" t="s">
        <v>491</v>
      </c>
      <c r="O225" s="182" t="s">
        <v>602</v>
      </c>
    </row>
    <row r="226" spans="1:15" ht="42" customHeight="1">
      <c r="A226" s="167">
        <v>174</v>
      </c>
      <c r="B226" s="168">
        <v>89</v>
      </c>
      <c r="C226" s="232">
        <v>3</v>
      </c>
      <c r="D226" s="11">
        <f>SUM(M226/I226)</f>
        <v>65.00541711809318</v>
      </c>
      <c r="E226" s="236">
        <v>9</v>
      </c>
      <c r="F226" s="237" t="s">
        <v>1041</v>
      </c>
      <c r="G226" s="170" t="s">
        <v>1042</v>
      </c>
      <c r="H226" s="205" t="s">
        <v>1043</v>
      </c>
      <c r="I226" s="171">
        <v>92.3</v>
      </c>
      <c r="J226" s="238">
        <v>75</v>
      </c>
      <c r="K226" s="234" t="s">
        <v>1044</v>
      </c>
      <c r="L226" s="177">
        <v>80</v>
      </c>
      <c r="M226" s="174">
        <f>SUM(L226*J226)</f>
        <v>6000</v>
      </c>
      <c r="N226" s="344" t="s">
        <v>491</v>
      </c>
      <c r="O226" s="182" t="s">
        <v>1045</v>
      </c>
    </row>
    <row r="227" spans="1:15" ht="42" customHeight="1">
      <c r="A227" s="167">
        <v>175</v>
      </c>
      <c r="B227" s="168">
        <v>1</v>
      </c>
      <c r="C227" s="232">
        <v>4</v>
      </c>
      <c r="D227" s="11">
        <f>SUM(M227/I227)</f>
        <v>43.07432432432432</v>
      </c>
      <c r="E227" s="236">
        <v>8</v>
      </c>
      <c r="F227" s="237" t="s">
        <v>672</v>
      </c>
      <c r="G227" s="170" t="s">
        <v>673</v>
      </c>
      <c r="H227" s="205" t="s">
        <v>1046</v>
      </c>
      <c r="I227" s="171">
        <v>88.8</v>
      </c>
      <c r="J227" s="238">
        <v>75</v>
      </c>
      <c r="K227" s="234" t="s">
        <v>341</v>
      </c>
      <c r="L227" s="177">
        <v>51</v>
      </c>
      <c r="M227" s="174">
        <f>SUM(L227*J227)</f>
        <v>3825</v>
      </c>
      <c r="N227" s="344" t="s">
        <v>488</v>
      </c>
      <c r="O227" s="183" t="s">
        <v>1038</v>
      </c>
    </row>
    <row r="228" spans="1:15" ht="42" customHeight="1">
      <c r="A228" s="167">
        <v>176</v>
      </c>
      <c r="B228" s="168"/>
      <c r="C228" s="232"/>
      <c r="D228" s="246">
        <f>SUM(M228/I228)</f>
        <v>0</v>
      </c>
      <c r="E228" s="247"/>
      <c r="F228" s="237" t="s">
        <v>462</v>
      </c>
      <c r="G228" s="170" t="s">
        <v>92</v>
      </c>
      <c r="H228" s="205" t="s">
        <v>392</v>
      </c>
      <c r="I228" s="171">
        <v>83.85</v>
      </c>
      <c r="J228" s="238">
        <v>75</v>
      </c>
      <c r="K228" s="234" t="s">
        <v>666</v>
      </c>
      <c r="L228" s="177"/>
      <c r="M228" s="174">
        <f>SUM(L228*J228)</f>
        <v>0</v>
      </c>
      <c r="N228" s="344" t="s">
        <v>484</v>
      </c>
      <c r="O228" s="182" t="s">
        <v>616</v>
      </c>
    </row>
    <row r="229" spans="1:15" ht="25.5">
      <c r="A229" s="405" t="s">
        <v>713</v>
      </c>
      <c r="B229" s="405"/>
      <c r="C229" s="405"/>
      <c r="D229" s="405"/>
      <c r="E229" s="405"/>
      <c r="F229" s="405"/>
      <c r="G229" s="242" t="s">
        <v>20</v>
      </c>
      <c r="H229" s="432" t="s">
        <v>1137</v>
      </c>
      <c r="I229" s="385"/>
      <c r="J229" s="385"/>
      <c r="K229" s="385"/>
      <c r="L229" s="385"/>
      <c r="M229" s="385"/>
      <c r="N229" s="385"/>
      <c r="O229" s="422"/>
    </row>
    <row r="230" spans="1:15" ht="37.5">
      <c r="A230" s="164" t="s">
        <v>1</v>
      </c>
      <c r="B230" s="164" t="s">
        <v>2</v>
      </c>
      <c r="C230" s="164" t="s">
        <v>3</v>
      </c>
      <c r="D230" s="7" t="s">
        <v>4</v>
      </c>
      <c r="E230" s="164" t="s">
        <v>17</v>
      </c>
      <c r="F230" s="164" t="s">
        <v>433</v>
      </c>
      <c r="G230" s="165" t="s">
        <v>5</v>
      </c>
      <c r="H230" s="175" t="s">
        <v>6</v>
      </c>
      <c r="I230" s="175" t="s">
        <v>7</v>
      </c>
      <c r="J230" s="176" t="s">
        <v>9</v>
      </c>
      <c r="K230" s="175" t="s">
        <v>8</v>
      </c>
      <c r="L230" s="187" t="s">
        <v>665</v>
      </c>
      <c r="M230" s="176" t="s">
        <v>10</v>
      </c>
      <c r="N230" s="166" t="s">
        <v>11</v>
      </c>
      <c r="O230" s="166" t="s">
        <v>12</v>
      </c>
    </row>
    <row r="231" spans="1:15" ht="42" customHeight="1">
      <c r="A231" s="167">
        <v>177</v>
      </c>
      <c r="B231" s="168">
        <v>65</v>
      </c>
      <c r="C231" s="232">
        <v>1</v>
      </c>
      <c r="D231" s="11">
        <f>SUM(M231/I231)</f>
        <v>91.77631578947368</v>
      </c>
      <c r="E231" s="236">
        <v>12</v>
      </c>
      <c r="F231" s="237" t="s">
        <v>267</v>
      </c>
      <c r="G231" s="170" t="s">
        <v>100</v>
      </c>
      <c r="H231" s="205" t="s">
        <v>394</v>
      </c>
      <c r="I231" s="171">
        <v>76</v>
      </c>
      <c r="J231" s="238">
        <v>75</v>
      </c>
      <c r="K231" s="234" t="s">
        <v>546</v>
      </c>
      <c r="L231" s="177">
        <v>93</v>
      </c>
      <c r="M231" s="174">
        <f>SUM(L231*J231)</f>
        <v>6975</v>
      </c>
      <c r="N231" s="344" t="s">
        <v>491</v>
      </c>
      <c r="O231" s="182" t="s">
        <v>614</v>
      </c>
    </row>
    <row r="232" spans="1:15" ht="42" customHeight="1">
      <c r="A232" s="167">
        <v>178</v>
      </c>
      <c r="B232" s="168">
        <v>33</v>
      </c>
      <c r="C232" s="232">
        <v>2</v>
      </c>
      <c r="D232" s="11">
        <f>SUM(M232/I232)</f>
        <v>77.31137088204039</v>
      </c>
      <c r="E232" s="236">
        <v>10</v>
      </c>
      <c r="F232" s="237" t="s">
        <v>1047</v>
      </c>
      <c r="G232" s="170" t="s">
        <v>1048</v>
      </c>
      <c r="H232" s="205" t="s">
        <v>1049</v>
      </c>
      <c r="I232" s="171">
        <v>94.1</v>
      </c>
      <c r="J232" s="238">
        <v>75</v>
      </c>
      <c r="K232" s="234" t="s">
        <v>435</v>
      </c>
      <c r="L232" s="177">
        <v>97</v>
      </c>
      <c r="M232" s="174">
        <f>SUM(L232*J232)</f>
        <v>7275</v>
      </c>
      <c r="N232" s="344" t="s">
        <v>491</v>
      </c>
      <c r="O232" s="182" t="s">
        <v>1477</v>
      </c>
    </row>
    <row r="233" spans="1:15" ht="42" customHeight="1">
      <c r="A233" s="167">
        <v>179</v>
      </c>
      <c r="B233" s="168">
        <v>80</v>
      </c>
      <c r="C233" s="232">
        <v>3</v>
      </c>
      <c r="D233" s="11">
        <f>SUM(M233/I233)</f>
        <v>69.07894736842105</v>
      </c>
      <c r="E233" s="236">
        <v>9</v>
      </c>
      <c r="F233" s="237" t="s">
        <v>258</v>
      </c>
      <c r="G233" s="170" t="s">
        <v>13</v>
      </c>
      <c r="H233" s="205" t="s">
        <v>695</v>
      </c>
      <c r="I233" s="171">
        <v>98.8</v>
      </c>
      <c r="J233" s="238">
        <v>75</v>
      </c>
      <c r="K233" s="234" t="s">
        <v>542</v>
      </c>
      <c r="L233" s="177">
        <v>91</v>
      </c>
      <c r="M233" s="174">
        <f>SUM(L233*J233)</f>
        <v>6825</v>
      </c>
      <c r="N233" s="344" t="s">
        <v>491</v>
      </c>
      <c r="O233" s="183" t="s">
        <v>667</v>
      </c>
    </row>
    <row r="234" spans="1:15" ht="42" customHeight="1">
      <c r="A234" s="167">
        <v>180</v>
      </c>
      <c r="B234" s="168">
        <v>88</v>
      </c>
      <c r="C234" s="232">
        <v>4</v>
      </c>
      <c r="D234" s="11">
        <f>SUM(M234/I234)</f>
        <v>46.974522292993626</v>
      </c>
      <c r="E234" s="236">
        <v>8</v>
      </c>
      <c r="F234" s="237" t="s">
        <v>1223</v>
      </c>
      <c r="G234" s="170" t="s">
        <v>1050</v>
      </c>
      <c r="H234" s="205" t="s">
        <v>1051</v>
      </c>
      <c r="I234" s="171">
        <v>94.2</v>
      </c>
      <c r="J234" s="238">
        <v>75</v>
      </c>
      <c r="K234" s="234" t="s">
        <v>445</v>
      </c>
      <c r="L234" s="177">
        <v>59</v>
      </c>
      <c r="M234" s="174">
        <f>SUM(L234*J234)</f>
        <v>4425</v>
      </c>
      <c r="N234" s="344" t="s">
        <v>488</v>
      </c>
      <c r="O234" s="183" t="s">
        <v>1038</v>
      </c>
    </row>
    <row r="235" spans="1:15" ht="25.5">
      <c r="A235" s="405" t="s">
        <v>713</v>
      </c>
      <c r="B235" s="405"/>
      <c r="C235" s="405"/>
      <c r="D235" s="405"/>
      <c r="E235" s="405"/>
      <c r="F235" s="405"/>
      <c r="G235" s="242" t="s">
        <v>20</v>
      </c>
      <c r="H235" s="436" t="s">
        <v>1138</v>
      </c>
      <c r="I235" s="417"/>
      <c r="J235" s="417"/>
      <c r="K235" s="417"/>
      <c r="L235" s="417"/>
      <c r="M235" s="417"/>
      <c r="N235" s="417"/>
      <c r="O235" s="418"/>
    </row>
    <row r="236" spans="1:15" ht="37.5">
      <c r="A236" s="164" t="s">
        <v>1</v>
      </c>
      <c r="B236" s="164" t="s">
        <v>2</v>
      </c>
      <c r="C236" s="164" t="s">
        <v>3</v>
      </c>
      <c r="D236" s="7" t="s">
        <v>4</v>
      </c>
      <c r="E236" s="164" t="s">
        <v>17</v>
      </c>
      <c r="F236" s="164" t="s">
        <v>433</v>
      </c>
      <c r="G236" s="165" t="s">
        <v>5</v>
      </c>
      <c r="H236" s="175" t="s">
        <v>6</v>
      </c>
      <c r="I236" s="175" t="s">
        <v>7</v>
      </c>
      <c r="J236" s="176" t="s">
        <v>9</v>
      </c>
      <c r="K236" s="175" t="s">
        <v>8</v>
      </c>
      <c r="L236" s="187" t="s">
        <v>665</v>
      </c>
      <c r="M236" s="176" t="s">
        <v>10</v>
      </c>
      <c r="N236" s="166" t="s">
        <v>11</v>
      </c>
      <c r="O236" s="166" t="s">
        <v>12</v>
      </c>
    </row>
    <row r="237" spans="1:15" ht="42" customHeight="1">
      <c r="A237" s="167">
        <v>181</v>
      </c>
      <c r="B237" s="168">
        <v>68</v>
      </c>
      <c r="C237" s="232">
        <v>1</v>
      </c>
      <c r="D237" s="11">
        <f aca="true" t="shared" si="22" ref="D237:D242">SUM(M237/I237)</f>
        <v>93.87755102040816</v>
      </c>
      <c r="E237" s="236">
        <v>12</v>
      </c>
      <c r="F237" s="237" t="s">
        <v>559</v>
      </c>
      <c r="G237" s="170" t="s">
        <v>1052</v>
      </c>
      <c r="H237" s="205" t="s">
        <v>408</v>
      </c>
      <c r="I237" s="171">
        <v>73.5</v>
      </c>
      <c r="J237" s="238">
        <v>75</v>
      </c>
      <c r="K237" s="234" t="s">
        <v>1053</v>
      </c>
      <c r="L237" s="185">
        <v>92</v>
      </c>
      <c r="M237" s="174">
        <f>SUM(L237*J237)</f>
        <v>6900</v>
      </c>
      <c r="N237" s="344" t="s">
        <v>1442</v>
      </c>
      <c r="O237" s="110" t="s">
        <v>603</v>
      </c>
    </row>
    <row r="238" spans="1:15" ht="42" customHeight="1">
      <c r="A238" s="167">
        <v>182</v>
      </c>
      <c r="B238" s="168"/>
      <c r="C238" s="232">
        <v>2</v>
      </c>
      <c r="D238" s="11">
        <f t="shared" si="22"/>
        <v>82.58426966292134</v>
      </c>
      <c r="E238" s="236">
        <v>10</v>
      </c>
      <c r="F238" s="237" t="s">
        <v>708</v>
      </c>
      <c r="G238" s="170" t="s">
        <v>675</v>
      </c>
      <c r="H238" s="205" t="s">
        <v>698</v>
      </c>
      <c r="I238" s="171">
        <v>89</v>
      </c>
      <c r="J238" s="238">
        <v>75</v>
      </c>
      <c r="K238" s="234" t="s">
        <v>676</v>
      </c>
      <c r="L238" s="177">
        <v>98</v>
      </c>
      <c r="M238" s="174">
        <f>SUM(L238*J238)</f>
        <v>7350</v>
      </c>
      <c r="N238" s="344" t="s">
        <v>491</v>
      </c>
      <c r="O238" s="183" t="s">
        <v>667</v>
      </c>
    </row>
    <row r="239" spans="1:15" ht="42" customHeight="1">
      <c r="A239" s="167">
        <v>183</v>
      </c>
      <c r="B239" s="168">
        <v>57</v>
      </c>
      <c r="C239" s="232">
        <v>3</v>
      </c>
      <c r="D239" s="11">
        <f t="shared" si="22"/>
        <v>53.94431554524362</v>
      </c>
      <c r="E239" s="236">
        <v>9</v>
      </c>
      <c r="F239" s="237" t="s">
        <v>1054</v>
      </c>
      <c r="G239" s="170" t="s">
        <v>1055</v>
      </c>
      <c r="H239" s="205" t="s">
        <v>1056</v>
      </c>
      <c r="I239" s="171">
        <v>86.2</v>
      </c>
      <c r="J239" s="238">
        <v>75</v>
      </c>
      <c r="K239" s="234" t="s">
        <v>511</v>
      </c>
      <c r="L239" s="177">
        <v>62</v>
      </c>
      <c r="M239" s="174">
        <f>SUM(L239*J239)</f>
        <v>4650</v>
      </c>
      <c r="N239" s="344" t="s">
        <v>490</v>
      </c>
      <c r="O239" s="182" t="s">
        <v>620</v>
      </c>
    </row>
    <row r="240" spans="1:15" ht="42" customHeight="1">
      <c r="A240" s="167">
        <v>184</v>
      </c>
      <c r="B240" s="168">
        <v>1</v>
      </c>
      <c r="C240" s="232">
        <v>4</v>
      </c>
      <c r="D240" s="11">
        <f t="shared" si="22"/>
        <v>42.66211604095563</v>
      </c>
      <c r="E240" s="236">
        <v>8</v>
      </c>
      <c r="F240" s="237" t="s">
        <v>992</v>
      </c>
      <c r="G240" s="170" t="s">
        <v>1057</v>
      </c>
      <c r="H240" s="205" t="s">
        <v>1058</v>
      </c>
      <c r="I240" s="171">
        <v>87.9</v>
      </c>
      <c r="J240" s="238">
        <v>75</v>
      </c>
      <c r="K240" s="234" t="s">
        <v>932</v>
      </c>
      <c r="L240" s="177">
        <v>50</v>
      </c>
      <c r="M240" s="174">
        <f>SUM(L240*J240)</f>
        <v>3750</v>
      </c>
      <c r="N240" s="344" t="s">
        <v>488</v>
      </c>
      <c r="O240" s="182" t="s">
        <v>1476</v>
      </c>
    </row>
    <row r="241" spans="1:15" ht="42" customHeight="1">
      <c r="A241" s="167">
        <v>185</v>
      </c>
      <c r="B241" s="168">
        <v>10</v>
      </c>
      <c r="C241" s="232">
        <v>5</v>
      </c>
      <c r="D241" s="11">
        <f t="shared" si="22"/>
        <v>35.31598513011152</v>
      </c>
      <c r="E241" s="236">
        <v>7</v>
      </c>
      <c r="F241" s="237" t="s">
        <v>1226</v>
      </c>
      <c r="G241" s="170" t="s">
        <v>1012</v>
      </c>
      <c r="H241" s="205" t="s">
        <v>1013</v>
      </c>
      <c r="I241" s="171">
        <v>80.7</v>
      </c>
      <c r="J241" s="238">
        <v>75</v>
      </c>
      <c r="K241" s="234" t="s">
        <v>518</v>
      </c>
      <c r="L241" s="177">
        <v>38</v>
      </c>
      <c r="M241" s="174">
        <f>SUM(L241*J241)</f>
        <v>2850</v>
      </c>
      <c r="N241" s="344" t="s">
        <v>486</v>
      </c>
      <c r="O241" s="182" t="s">
        <v>1014</v>
      </c>
    </row>
    <row r="242" spans="1:15" ht="42" customHeight="1">
      <c r="A242" s="167">
        <v>186</v>
      </c>
      <c r="B242" s="168"/>
      <c r="C242" s="232"/>
      <c r="D242" s="246">
        <f t="shared" si="22"/>
        <v>0</v>
      </c>
      <c r="E242" s="247"/>
      <c r="F242" s="237" t="s">
        <v>256</v>
      </c>
      <c r="G242" s="170" t="s">
        <v>14</v>
      </c>
      <c r="H242" s="205" t="s">
        <v>335</v>
      </c>
      <c r="I242" s="171">
        <v>94</v>
      </c>
      <c r="J242" s="238">
        <v>75</v>
      </c>
      <c r="K242" s="234" t="s">
        <v>322</v>
      </c>
      <c r="L242" s="200" t="s">
        <v>1059</v>
      </c>
      <c r="M242" s="174">
        <v>0</v>
      </c>
      <c r="N242" s="344"/>
      <c r="O242" s="182" t="s">
        <v>441</v>
      </c>
    </row>
    <row r="243" spans="1:15" ht="25.5">
      <c r="A243" s="405" t="s">
        <v>713</v>
      </c>
      <c r="B243" s="405"/>
      <c r="C243" s="405"/>
      <c r="D243" s="405"/>
      <c r="E243" s="405"/>
      <c r="F243" s="405"/>
      <c r="G243" s="242" t="s">
        <v>20</v>
      </c>
      <c r="H243" s="436" t="s">
        <v>1139</v>
      </c>
      <c r="I243" s="417"/>
      <c r="J243" s="417"/>
      <c r="K243" s="417"/>
      <c r="L243" s="417"/>
      <c r="M243" s="417"/>
      <c r="N243" s="417"/>
      <c r="O243" s="418"/>
    </row>
    <row r="244" spans="1:15" ht="37.5">
      <c r="A244" s="164" t="s">
        <v>1</v>
      </c>
      <c r="B244" s="164" t="s">
        <v>2</v>
      </c>
      <c r="C244" s="164" t="s">
        <v>3</v>
      </c>
      <c r="D244" s="7" t="s">
        <v>4</v>
      </c>
      <c r="E244" s="164" t="s">
        <v>17</v>
      </c>
      <c r="F244" s="164" t="s">
        <v>433</v>
      </c>
      <c r="G244" s="165" t="s">
        <v>5</v>
      </c>
      <c r="H244" s="175" t="s">
        <v>6</v>
      </c>
      <c r="I244" s="175" t="s">
        <v>7</v>
      </c>
      <c r="J244" s="176" t="s">
        <v>9</v>
      </c>
      <c r="K244" s="175" t="s">
        <v>8</v>
      </c>
      <c r="L244" s="187" t="s">
        <v>665</v>
      </c>
      <c r="M244" s="176" t="s">
        <v>10</v>
      </c>
      <c r="N244" s="166" t="s">
        <v>11</v>
      </c>
      <c r="O244" s="166" t="s">
        <v>12</v>
      </c>
    </row>
    <row r="245" spans="1:15" ht="42" customHeight="1">
      <c r="A245" s="167">
        <v>187</v>
      </c>
      <c r="B245" s="168">
        <v>67</v>
      </c>
      <c r="C245" s="232">
        <v>1</v>
      </c>
      <c r="D245" s="11">
        <f>SUM(M245/I245)</f>
        <v>84.99475341028332</v>
      </c>
      <c r="E245" s="236">
        <v>12</v>
      </c>
      <c r="F245" s="237" t="s">
        <v>194</v>
      </c>
      <c r="G245" s="170" t="s">
        <v>104</v>
      </c>
      <c r="H245" s="205" t="s">
        <v>1060</v>
      </c>
      <c r="I245" s="171">
        <v>95.3</v>
      </c>
      <c r="J245" s="238">
        <v>75</v>
      </c>
      <c r="K245" s="234" t="s">
        <v>447</v>
      </c>
      <c r="L245" s="185">
        <v>108</v>
      </c>
      <c r="M245" s="174">
        <f>SUM(L245*J245)</f>
        <v>8100</v>
      </c>
      <c r="N245" s="344" t="s">
        <v>1440</v>
      </c>
      <c r="O245" s="182" t="s">
        <v>425</v>
      </c>
    </row>
    <row r="246" spans="1:15" ht="42" customHeight="1">
      <c r="A246" s="167">
        <v>188</v>
      </c>
      <c r="B246" s="168">
        <v>43</v>
      </c>
      <c r="C246" s="232">
        <v>2</v>
      </c>
      <c r="D246" s="11">
        <f>SUM(M246/I246)</f>
        <v>79.34893184130213</v>
      </c>
      <c r="E246" s="236">
        <v>10</v>
      </c>
      <c r="F246" s="237" t="s">
        <v>1224</v>
      </c>
      <c r="G246" s="170" t="s">
        <v>1061</v>
      </c>
      <c r="H246" s="205" t="s">
        <v>1062</v>
      </c>
      <c r="I246" s="171">
        <v>98.3</v>
      </c>
      <c r="J246" s="238">
        <v>75</v>
      </c>
      <c r="K246" s="234" t="s">
        <v>1063</v>
      </c>
      <c r="L246" s="177">
        <v>104</v>
      </c>
      <c r="M246" s="174">
        <f>SUM(L246*J246)</f>
        <v>7800</v>
      </c>
      <c r="N246" s="344" t="s">
        <v>491</v>
      </c>
      <c r="O246" s="182" t="s">
        <v>382</v>
      </c>
    </row>
    <row r="247" spans="1:15" ht="42" customHeight="1">
      <c r="A247" s="167">
        <v>189</v>
      </c>
      <c r="B247" s="168">
        <v>55</v>
      </c>
      <c r="C247" s="232">
        <v>3</v>
      </c>
      <c r="D247" s="11">
        <f>SUM(M247/I247)</f>
        <v>56.95333943275389</v>
      </c>
      <c r="E247" s="236">
        <v>9</v>
      </c>
      <c r="F247" s="237" t="s">
        <v>1064</v>
      </c>
      <c r="G247" s="170" t="s">
        <v>1065</v>
      </c>
      <c r="H247" s="205" t="s">
        <v>1066</v>
      </c>
      <c r="I247" s="171">
        <v>109.3</v>
      </c>
      <c r="J247" s="238">
        <v>75</v>
      </c>
      <c r="K247" s="234" t="s">
        <v>848</v>
      </c>
      <c r="L247" s="177">
        <v>83</v>
      </c>
      <c r="M247" s="174">
        <f>SUM(L247*J247)</f>
        <v>6225</v>
      </c>
      <c r="N247" s="344" t="s">
        <v>490</v>
      </c>
      <c r="O247" s="182" t="s">
        <v>849</v>
      </c>
    </row>
    <row r="248" spans="1:15" ht="25.5">
      <c r="A248" s="405" t="s">
        <v>713</v>
      </c>
      <c r="B248" s="405"/>
      <c r="C248" s="405"/>
      <c r="D248" s="405"/>
      <c r="E248" s="405"/>
      <c r="F248" s="405"/>
      <c r="G248" s="201" t="s">
        <v>29</v>
      </c>
      <c r="H248" s="432" t="s">
        <v>1140</v>
      </c>
      <c r="I248" s="385"/>
      <c r="J248" s="385"/>
      <c r="K248" s="385"/>
      <c r="L248" s="385"/>
      <c r="M248" s="385"/>
      <c r="N248" s="385"/>
      <c r="O248" s="422"/>
    </row>
    <row r="249" spans="1:15" ht="37.5">
      <c r="A249" s="164" t="s">
        <v>1</v>
      </c>
      <c r="B249" s="164" t="s">
        <v>2</v>
      </c>
      <c r="C249" s="164" t="s">
        <v>3</v>
      </c>
      <c r="D249" s="7" t="s">
        <v>4</v>
      </c>
      <c r="E249" s="164" t="s">
        <v>17</v>
      </c>
      <c r="F249" s="164" t="s">
        <v>433</v>
      </c>
      <c r="G249" s="165" t="s">
        <v>5</v>
      </c>
      <c r="H249" s="175" t="s">
        <v>6</v>
      </c>
      <c r="I249" s="175" t="s">
        <v>7</v>
      </c>
      <c r="J249" s="176" t="s">
        <v>9</v>
      </c>
      <c r="K249" s="175" t="s">
        <v>8</v>
      </c>
      <c r="L249" s="187" t="s">
        <v>665</v>
      </c>
      <c r="M249" s="176" t="s">
        <v>10</v>
      </c>
      <c r="N249" s="166" t="s">
        <v>11</v>
      </c>
      <c r="O249" s="166" t="s">
        <v>12</v>
      </c>
    </row>
    <row r="250" spans="1:15" ht="42" customHeight="1">
      <c r="A250" s="167">
        <v>190</v>
      </c>
      <c r="B250" s="168">
        <v>65</v>
      </c>
      <c r="C250" s="232">
        <v>1</v>
      </c>
      <c r="D250" s="11">
        <f>SUM(M250/I250)</f>
        <v>56.4129856306546</v>
      </c>
      <c r="E250" s="236">
        <v>12</v>
      </c>
      <c r="F250" s="237" t="s">
        <v>196</v>
      </c>
      <c r="G250" s="170" t="s">
        <v>1040</v>
      </c>
      <c r="H250" s="205" t="s">
        <v>406</v>
      </c>
      <c r="I250" s="171">
        <v>93.95</v>
      </c>
      <c r="J250" s="202">
        <v>100</v>
      </c>
      <c r="K250" s="234" t="s">
        <v>691</v>
      </c>
      <c r="L250" s="185">
        <v>53</v>
      </c>
      <c r="M250" s="174">
        <f>SUM(L250*J250)</f>
        <v>5300</v>
      </c>
      <c r="N250" s="344" t="s">
        <v>1440</v>
      </c>
      <c r="O250" s="182" t="s">
        <v>602</v>
      </c>
    </row>
    <row r="251" spans="1:15" ht="42" customHeight="1">
      <c r="A251" s="167">
        <v>191</v>
      </c>
      <c r="B251" s="168">
        <v>64</v>
      </c>
      <c r="C251" s="232">
        <v>2</v>
      </c>
      <c r="D251" s="11">
        <f>SUM(M251/I251)</f>
        <v>47.48338081671415</v>
      </c>
      <c r="E251" s="236">
        <v>10</v>
      </c>
      <c r="F251" s="237" t="s">
        <v>576</v>
      </c>
      <c r="G251" s="170" t="s">
        <v>83</v>
      </c>
      <c r="H251" s="205" t="s">
        <v>423</v>
      </c>
      <c r="I251" s="171">
        <v>105.3</v>
      </c>
      <c r="J251" s="202">
        <v>100</v>
      </c>
      <c r="K251" s="234" t="s">
        <v>543</v>
      </c>
      <c r="L251" s="177">
        <v>50</v>
      </c>
      <c r="M251" s="174">
        <f>SUM(L251*J251)</f>
        <v>5000</v>
      </c>
      <c r="N251" s="344" t="s">
        <v>490</v>
      </c>
      <c r="O251" s="182" t="s">
        <v>1067</v>
      </c>
    </row>
    <row r="252" spans="1:15" ht="42" customHeight="1">
      <c r="A252" s="167">
        <v>192</v>
      </c>
      <c r="B252" s="168">
        <v>55</v>
      </c>
      <c r="C252" s="232">
        <v>3</v>
      </c>
      <c r="D252" s="11">
        <f>SUM(M252/I252)</f>
        <v>42.23968565815324</v>
      </c>
      <c r="E252" s="236">
        <v>9</v>
      </c>
      <c r="F252" s="237" t="s">
        <v>188</v>
      </c>
      <c r="G252" s="170" t="s">
        <v>102</v>
      </c>
      <c r="H252" s="205" t="s">
        <v>332</v>
      </c>
      <c r="I252" s="171">
        <v>101.8</v>
      </c>
      <c r="J252" s="202">
        <v>100</v>
      </c>
      <c r="K252" s="234" t="s">
        <v>545</v>
      </c>
      <c r="L252" s="177">
        <v>43</v>
      </c>
      <c r="M252" s="174">
        <f>SUM(L252*J252)</f>
        <v>4300</v>
      </c>
      <c r="N252" s="344" t="s">
        <v>490</v>
      </c>
      <c r="O252" s="182" t="s">
        <v>618</v>
      </c>
    </row>
    <row r="253" spans="1:15" ht="42" customHeight="1">
      <c r="A253" s="167">
        <v>193</v>
      </c>
      <c r="B253" s="168">
        <v>39</v>
      </c>
      <c r="C253" s="232">
        <v>4</v>
      </c>
      <c r="D253" s="11">
        <f>SUM(M253/I253)</f>
        <v>27.56508422664625</v>
      </c>
      <c r="E253" s="236">
        <v>8</v>
      </c>
      <c r="F253" s="237" t="s">
        <v>1068</v>
      </c>
      <c r="G253" s="170" t="s">
        <v>1069</v>
      </c>
      <c r="H253" s="205" t="s">
        <v>1070</v>
      </c>
      <c r="I253" s="171">
        <v>130.6</v>
      </c>
      <c r="J253" s="202">
        <v>100</v>
      </c>
      <c r="K253" s="234" t="s">
        <v>448</v>
      </c>
      <c r="L253" s="177">
        <v>36</v>
      </c>
      <c r="M253" s="174">
        <f>SUM(L253*J253)</f>
        <v>3600</v>
      </c>
      <c r="N253" s="344" t="s">
        <v>492</v>
      </c>
      <c r="O253" s="182" t="s">
        <v>1071</v>
      </c>
    </row>
    <row r="254" spans="1:15" ht="42" customHeight="1">
      <c r="A254" s="167">
        <v>194</v>
      </c>
      <c r="B254" s="168">
        <v>41</v>
      </c>
      <c r="C254" s="232">
        <v>5</v>
      </c>
      <c r="D254" s="11">
        <f>SUM(M254/I254)</f>
        <v>11.926058437686345</v>
      </c>
      <c r="E254" s="236">
        <v>7</v>
      </c>
      <c r="F254" s="237" t="s">
        <v>462</v>
      </c>
      <c r="G254" s="170" t="s">
        <v>92</v>
      </c>
      <c r="H254" s="205" t="s">
        <v>392</v>
      </c>
      <c r="I254" s="171">
        <v>83.85</v>
      </c>
      <c r="J254" s="202">
        <v>100</v>
      </c>
      <c r="K254" s="234" t="s">
        <v>438</v>
      </c>
      <c r="L254" s="177">
        <v>10</v>
      </c>
      <c r="M254" s="174">
        <f>SUM(L254*J254)</f>
        <v>1000</v>
      </c>
      <c r="N254" s="344" t="s">
        <v>484</v>
      </c>
      <c r="O254" s="182" t="s">
        <v>616</v>
      </c>
    </row>
    <row r="255" spans="1:15" ht="25.5">
      <c r="A255" s="405" t="s">
        <v>713</v>
      </c>
      <c r="B255" s="405"/>
      <c r="C255" s="405"/>
      <c r="D255" s="405"/>
      <c r="E255" s="405"/>
      <c r="F255" s="405"/>
      <c r="G255" s="201" t="s">
        <v>29</v>
      </c>
      <c r="H255" s="432" t="s">
        <v>1141</v>
      </c>
      <c r="I255" s="385"/>
      <c r="J255" s="385"/>
      <c r="K255" s="385"/>
      <c r="L255" s="385"/>
      <c r="M255" s="385"/>
      <c r="N255" s="385"/>
      <c r="O255" s="422"/>
    </row>
    <row r="256" spans="1:15" ht="37.5">
      <c r="A256" s="164" t="s">
        <v>1</v>
      </c>
      <c r="B256" s="164" t="s">
        <v>2</v>
      </c>
      <c r="C256" s="164" t="s">
        <v>3</v>
      </c>
      <c r="D256" s="7" t="s">
        <v>4</v>
      </c>
      <c r="E256" s="164" t="s">
        <v>17</v>
      </c>
      <c r="F256" s="164" t="s">
        <v>433</v>
      </c>
      <c r="G256" s="165" t="s">
        <v>5</v>
      </c>
      <c r="H256" s="175" t="s">
        <v>6</v>
      </c>
      <c r="I256" s="175" t="s">
        <v>7</v>
      </c>
      <c r="J256" s="176" t="s">
        <v>9</v>
      </c>
      <c r="K256" s="175" t="s">
        <v>8</v>
      </c>
      <c r="L256" s="187" t="s">
        <v>665</v>
      </c>
      <c r="M256" s="176" t="s">
        <v>10</v>
      </c>
      <c r="N256" s="166" t="s">
        <v>11</v>
      </c>
      <c r="O256" s="166" t="s">
        <v>12</v>
      </c>
    </row>
    <row r="257" spans="1:15" ht="42" customHeight="1">
      <c r="A257" s="167">
        <v>195</v>
      </c>
      <c r="B257" s="168">
        <v>53</v>
      </c>
      <c r="C257" s="232">
        <v>1</v>
      </c>
      <c r="D257" s="11">
        <f>SUM(M257/I257)</f>
        <v>45.07819687212511</v>
      </c>
      <c r="E257" s="236">
        <v>12</v>
      </c>
      <c r="F257" s="237" t="s">
        <v>259</v>
      </c>
      <c r="G257" s="170" t="s">
        <v>101</v>
      </c>
      <c r="H257" s="205" t="s">
        <v>1072</v>
      </c>
      <c r="I257" s="171">
        <v>108.7</v>
      </c>
      <c r="J257" s="202">
        <v>100</v>
      </c>
      <c r="K257" s="234" t="s">
        <v>511</v>
      </c>
      <c r="L257" s="177">
        <v>49</v>
      </c>
      <c r="M257" s="174">
        <f>SUM(L257*J257)</f>
        <v>4900</v>
      </c>
      <c r="N257" s="344" t="s">
        <v>490</v>
      </c>
      <c r="O257" s="182" t="s">
        <v>613</v>
      </c>
    </row>
    <row r="258" spans="1:15" ht="42" customHeight="1">
      <c r="A258" s="167">
        <v>196</v>
      </c>
      <c r="B258" s="168">
        <v>47</v>
      </c>
      <c r="C258" s="232">
        <v>2</v>
      </c>
      <c r="D258" s="11">
        <f>SUM(M258/I258)</f>
        <v>13.33968556455455</v>
      </c>
      <c r="E258" s="236">
        <v>10</v>
      </c>
      <c r="F258" s="237" t="s">
        <v>1073</v>
      </c>
      <c r="G258" s="170" t="s">
        <v>1074</v>
      </c>
      <c r="H258" s="205" t="s">
        <v>1075</v>
      </c>
      <c r="I258" s="171">
        <v>104.95</v>
      </c>
      <c r="J258" s="202">
        <v>100</v>
      </c>
      <c r="K258" s="234" t="s">
        <v>452</v>
      </c>
      <c r="L258" s="177">
        <v>14</v>
      </c>
      <c r="M258" s="174">
        <f>SUM(L258*J258)</f>
        <v>1400</v>
      </c>
      <c r="N258" s="344" t="s">
        <v>484</v>
      </c>
      <c r="O258" s="182" t="s">
        <v>1473</v>
      </c>
    </row>
    <row r="259" spans="1:15" ht="25.5">
      <c r="A259" s="405" t="s">
        <v>713</v>
      </c>
      <c r="B259" s="405"/>
      <c r="C259" s="405"/>
      <c r="D259" s="405"/>
      <c r="E259" s="405"/>
      <c r="F259" s="405"/>
      <c r="G259" s="201" t="s">
        <v>29</v>
      </c>
      <c r="H259" s="436" t="s">
        <v>1443</v>
      </c>
      <c r="I259" s="417"/>
      <c r="J259" s="417"/>
      <c r="K259" s="417"/>
      <c r="L259" s="417"/>
      <c r="M259" s="417"/>
      <c r="N259" s="417"/>
      <c r="O259" s="418"/>
    </row>
    <row r="260" spans="1:15" ht="37.5">
      <c r="A260" s="164" t="s">
        <v>1</v>
      </c>
      <c r="B260" s="164" t="s">
        <v>2</v>
      </c>
      <c r="C260" s="164" t="s">
        <v>3</v>
      </c>
      <c r="D260" s="7" t="s">
        <v>4</v>
      </c>
      <c r="E260" s="164" t="s">
        <v>17</v>
      </c>
      <c r="F260" s="164" t="s">
        <v>433</v>
      </c>
      <c r="G260" s="165" t="s">
        <v>5</v>
      </c>
      <c r="H260" s="175" t="s">
        <v>6</v>
      </c>
      <c r="I260" s="175" t="s">
        <v>7</v>
      </c>
      <c r="J260" s="176" t="s">
        <v>9</v>
      </c>
      <c r="K260" s="175" t="s">
        <v>8</v>
      </c>
      <c r="L260" s="187" t="s">
        <v>665</v>
      </c>
      <c r="M260" s="176" t="s">
        <v>10</v>
      </c>
      <c r="N260" s="166" t="s">
        <v>11</v>
      </c>
      <c r="O260" s="166" t="s">
        <v>12</v>
      </c>
    </row>
    <row r="261" spans="1:15" ht="42" customHeight="1">
      <c r="A261" s="167">
        <v>197</v>
      </c>
      <c r="B261" s="168">
        <v>43</v>
      </c>
      <c r="C261" s="232">
        <v>1</v>
      </c>
      <c r="D261" s="11">
        <f>SUM(M261/I261)</f>
        <v>57.89473684210526</v>
      </c>
      <c r="E261" s="236">
        <v>12</v>
      </c>
      <c r="F261" s="237" t="s">
        <v>261</v>
      </c>
      <c r="G261" s="170" t="s">
        <v>237</v>
      </c>
      <c r="H261" s="205" t="s">
        <v>308</v>
      </c>
      <c r="I261" s="171">
        <v>95</v>
      </c>
      <c r="J261" s="202">
        <v>100</v>
      </c>
      <c r="K261" s="234" t="s">
        <v>438</v>
      </c>
      <c r="L261" s="177">
        <v>55</v>
      </c>
      <c r="M261" s="174">
        <f>SUM(L261*J261)</f>
        <v>5500</v>
      </c>
      <c r="N261" s="344" t="s">
        <v>491</v>
      </c>
      <c r="O261" s="182" t="s">
        <v>608</v>
      </c>
    </row>
    <row r="262" spans="1:15" ht="42" customHeight="1">
      <c r="A262" s="167">
        <v>198</v>
      </c>
      <c r="B262" s="168">
        <v>47</v>
      </c>
      <c r="C262" s="232">
        <v>2</v>
      </c>
      <c r="D262" s="11">
        <f>SUM(M262/I262)</f>
        <v>53.31412103746397</v>
      </c>
      <c r="E262" s="236">
        <v>10</v>
      </c>
      <c r="F262" s="237" t="s">
        <v>1076</v>
      </c>
      <c r="G262" s="170" t="s">
        <v>1077</v>
      </c>
      <c r="H262" s="205" t="s">
        <v>1078</v>
      </c>
      <c r="I262" s="171">
        <v>69.4</v>
      </c>
      <c r="J262" s="202">
        <v>100</v>
      </c>
      <c r="K262" s="234" t="s">
        <v>1079</v>
      </c>
      <c r="L262" s="177">
        <v>37</v>
      </c>
      <c r="M262" s="174">
        <f>SUM(L262*J262)</f>
        <v>3700</v>
      </c>
      <c r="N262" s="344" t="s">
        <v>491</v>
      </c>
      <c r="O262" s="182" t="s">
        <v>1475</v>
      </c>
    </row>
    <row r="263" spans="1:15" ht="25.5">
      <c r="A263" s="405" t="s">
        <v>713</v>
      </c>
      <c r="B263" s="405"/>
      <c r="C263" s="405"/>
      <c r="D263" s="405"/>
      <c r="E263" s="405"/>
      <c r="F263" s="405"/>
      <c r="G263" s="201" t="s">
        <v>29</v>
      </c>
      <c r="H263" s="436" t="s">
        <v>1142</v>
      </c>
      <c r="I263" s="417"/>
      <c r="J263" s="417"/>
      <c r="K263" s="417"/>
      <c r="L263" s="417"/>
      <c r="M263" s="417"/>
      <c r="N263" s="417"/>
      <c r="O263" s="418"/>
    </row>
    <row r="264" spans="1:15" ht="37.5">
      <c r="A264" s="164" t="s">
        <v>1</v>
      </c>
      <c r="B264" s="164" t="s">
        <v>2</v>
      </c>
      <c r="C264" s="164" t="s">
        <v>3</v>
      </c>
      <c r="D264" s="7" t="s">
        <v>4</v>
      </c>
      <c r="E264" s="164" t="s">
        <v>17</v>
      </c>
      <c r="F264" s="164" t="s">
        <v>433</v>
      </c>
      <c r="G264" s="165" t="s">
        <v>5</v>
      </c>
      <c r="H264" s="175" t="s">
        <v>6</v>
      </c>
      <c r="I264" s="175" t="s">
        <v>7</v>
      </c>
      <c r="J264" s="176" t="s">
        <v>9</v>
      </c>
      <c r="K264" s="175" t="s">
        <v>8</v>
      </c>
      <c r="L264" s="187" t="s">
        <v>665</v>
      </c>
      <c r="M264" s="176" t="s">
        <v>10</v>
      </c>
      <c r="N264" s="166" t="s">
        <v>11</v>
      </c>
      <c r="O264" s="166" t="s">
        <v>12</v>
      </c>
    </row>
    <row r="265" spans="1:15" ht="42" customHeight="1">
      <c r="A265" s="167">
        <v>199</v>
      </c>
      <c r="B265" s="168">
        <v>38</v>
      </c>
      <c r="C265" s="232">
        <v>1</v>
      </c>
      <c r="D265" s="11">
        <f>SUM(M265/I265)</f>
        <v>36.55603655603655</v>
      </c>
      <c r="E265" s="236">
        <v>12</v>
      </c>
      <c r="F265" s="237" t="s">
        <v>255</v>
      </c>
      <c r="G265" s="170" t="s">
        <v>98</v>
      </c>
      <c r="H265" s="205" t="s">
        <v>339</v>
      </c>
      <c r="I265" s="171">
        <v>103.95</v>
      </c>
      <c r="J265" s="202">
        <v>100</v>
      </c>
      <c r="K265" s="234" t="s">
        <v>455</v>
      </c>
      <c r="L265" s="177">
        <v>38</v>
      </c>
      <c r="M265" s="174">
        <f>SUM(L265*J265)</f>
        <v>3800</v>
      </c>
      <c r="N265" s="344" t="s">
        <v>488</v>
      </c>
      <c r="O265" s="182" t="s">
        <v>99</v>
      </c>
    </row>
    <row r="266" spans="1:15" ht="42" customHeight="1">
      <c r="A266" s="167">
        <v>200</v>
      </c>
      <c r="B266" s="168">
        <v>7</v>
      </c>
      <c r="C266" s="232">
        <v>2</v>
      </c>
      <c r="D266" s="11">
        <f>SUM(M266/I266)</f>
        <v>35.647279549718576</v>
      </c>
      <c r="E266" s="236">
        <v>10</v>
      </c>
      <c r="F266" s="237" t="s">
        <v>1225</v>
      </c>
      <c r="G266" s="170" t="s">
        <v>1080</v>
      </c>
      <c r="H266" s="205" t="s">
        <v>1081</v>
      </c>
      <c r="I266" s="171">
        <v>106.6</v>
      </c>
      <c r="J266" s="202">
        <v>100</v>
      </c>
      <c r="K266" s="234" t="s">
        <v>511</v>
      </c>
      <c r="L266" s="177">
        <v>38</v>
      </c>
      <c r="M266" s="174">
        <f>SUM(L266*J266)</f>
        <v>3800</v>
      </c>
      <c r="N266" s="344" t="s">
        <v>486</v>
      </c>
      <c r="O266" s="182" t="s">
        <v>1474</v>
      </c>
    </row>
    <row r="267" spans="1:15" ht="42" customHeight="1">
      <c r="A267" s="167">
        <v>201</v>
      </c>
      <c r="B267" s="168">
        <v>36</v>
      </c>
      <c r="C267" s="232">
        <v>3</v>
      </c>
      <c r="D267" s="11">
        <f>SUM(M267/I267)</f>
        <v>18.433179723502302</v>
      </c>
      <c r="E267" s="236">
        <v>9</v>
      </c>
      <c r="F267" s="237" t="s">
        <v>478</v>
      </c>
      <c r="G267" s="170" t="s">
        <v>1082</v>
      </c>
      <c r="H267" s="205" t="s">
        <v>313</v>
      </c>
      <c r="I267" s="171">
        <v>108.5</v>
      </c>
      <c r="J267" s="202">
        <v>100</v>
      </c>
      <c r="K267" s="234" t="s">
        <v>341</v>
      </c>
      <c r="L267" s="177">
        <v>20</v>
      </c>
      <c r="M267" s="174">
        <f>SUM(L267*J267)</f>
        <v>2000</v>
      </c>
      <c r="N267" s="344" t="s">
        <v>487</v>
      </c>
      <c r="O267" s="182" t="s">
        <v>626</v>
      </c>
    </row>
    <row r="268" spans="1:15" ht="25.5">
      <c r="A268" s="405" t="s">
        <v>713</v>
      </c>
      <c r="B268" s="405"/>
      <c r="C268" s="405"/>
      <c r="D268" s="405"/>
      <c r="E268" s="405"/>
      <c r="F268" s="405"/>
      <c r="G268" s="243" t="s">
        <v>30</v>
      </c>
      <c r="H268" s="436" t="s">
        <v>1143</v>
      </c>
      <c r="I268" s="417"/>
      <c r="J268" s="417"/>
      <c r="K268" s="417"/>
      <c r="L268" s="417"/>
      <c r="M268" s="417"/>
      <c r="N268" s="417"/>
      <c r="O268" s="418"/>
    </row>
    <row r="269" spans="1:15" ht="37.5">
      <c r="A269" s="164" t="s">
        <v>1</v>
      </c>
      <c r="B269" s="164" t="s">
        <v>2</v>
      </c>
      <c r="C269" s="164" t="s">
        <v>3</v>
      </c>
      <c r="D269" s="7" t="s">
        <v>4</v>
      </c>
      <c r="E269" s="164" t="s">
        <v>17</v>
      </c>
      <c r="F269" s="164" t="s">
        <v>433</v>
      </c>
      <c r="G269" s="165" t="s">
        <v>5</v>
      </c>
      <c r="H269" s="175" t="s">
        <v>6</v>
      </c>
      <c r="I269" s="175" t="s">
        <v>7</v>
      </c>
      <c r="J269" s="176" t="s">
        <v>9</v>
      </c>
      <c r="K269" s="175" t="s">
        <v>8</v>
      </c>
      <c r="L269" s="187" t="s">
        <v>665</v>
      </c>
      <c r="M269" s="176" t="s">
        <v>10</v>
      </c>
      <c r="N269" s="166" t="s">
        <v>11</v>
      </c>
      <c r="O269" s="166" t="s">
        <v>12</v>
      </c>
    </row>
    <row r="270" spans="1:15" ht="42" customHeight="1">
      <c r="A270" s="167">
        <v>202</v>
      </c>
      <c r="B270" s="168">
        <v>70</v>
      </c>
      <c r="C270" s="232">
        <v>1</v>
      </c>
      <c r="D270" s="11">
        <f>SUM(M270/I270)</f>
        <v>30.788177339901477</v>
      </c>
      <c r="E270" s="236">
        <v>12</v>
      </c>
      <c r="F270" s="237" t="s">
        <v>464</v>
      </c>
      <c r="G270" s="170" t="s">
        <v>1090</v>
      </c>
      <c r="H270" s="205" t="s">
        <v>320</v>
      </c>
      <c r="I270" s="171">
        <v>101.5</v>
      </c>
      <c r="J270" s="196">
        <v>125</v>
      </c>
      <c r="K270" s="234" t="s">
        <v>455</v>
      </c>
      <c r="L270" s="177">
        <v>25</v>
      </c>
      <c r="M270" s="174">
        <f>SUM(L270*J270)</f>
        <v>3125</v>
      </c>
      <c r="N270" s="344" t="s">
        <v>488</v>
      </c>
      <c r="O270" s="182" t="s">
        <v>642</v>
      </c>
    </row>
    <row r="271" spans="1:15" ht="42" customHeight="1">
      <c r="A271" s="167">
        <v>203</v>
      </c>
      <c r="B271" s="168">
        <v>37</v>
      </c>
      <c r="C271" s="232">
        <v>2</v>
      </c>
      <c r="D271" s="11">
        <f>SUM(M271/I271)</f>
        <v>29.315196998123827</v>
      </c>
      <c r="E271" s="236">
        <v>10</v>
      </c>
      <c r="F271" s="237" t="s">
        <v>1225</v>
      </c>
      <c r="G271" s="170" t="s">
        <v>1080</v>
      </c>
      <c r="H271" s="205" t="s">
        <v>1081</v>
      </c>
      <c r="I271" s="171">
        <v>106.6</v>
      </c>
      <c r="J271" s="196">
        <v>125</v>
      </c>
      <c r="K271" s="234" t="s">
        <v>511</v>
      </c>
      <c r="L271" s="177">
        <v>25</v>
      </c>
      <c r="M271" s="174">
        <f>SUM(L271*J271)</f>
        <v>3125</v>
      </c>
      <c r="N271" s="344" t="s">
        <v>488</v>
      </c>
      <c r="O271" s="182" t="s">
        <v>1474</v>
      </c>
    </row>
    <row r="272" spans="1:15" ht="42" customHeight="1">
      <c r="A272" s="167">
        <v>204</v>
      </c>
      <c r="B272" s="168">
        <v>84</v>
      </c>
      <c r="C272" s="232">
        <v>3</v>
      </c>
      <c r="D272" s="11">
        <f>SUM(M272/I272)</f>
        <v>23.820867079561694</v>
      </c>
      <c r="E272" s="236">
        <v>9</v>
      </c>
      <c r="F272" s="237" t="s">
        <v>1073</v>
      </c>
      <c r="G272" s="170" t="s">
        <v>1074</v>
      </c>
      <c r="H272" s="205" t="s">
        <v>1075</v>
      </c>
      <c r="I272" s="171">
        <v>104.95</v>
      </c>
      <c r="J272" s="196">
        <v>125</v>
      </c>
      <c r="K272" s="234" t="s">
        <v>452</v>
      </c>
      <c r="L272" s="177">
        <v>20</v>
      </c>
      <c r="M272" s="174">
        <f>SUM(L272*J272)</f>
        <v>2500</v>
      </c>
      <c r="N272" s="344" t="s">
        <v>486</v>
      </c>
      <c r="O272" s="182" t="s">
        <v>1473</v>
      </c>
    </row>
    <row r="273" spans="1:15" ht="25.5">
      <c r="A273" s="405" t="s">
        <v>713</v>
      </c>
      <c r="B273" s="405"/>
      <c r="C273" s="405"/>
      <c r="D273" s="405"/>
      <c r="E273" s="405"/>
      <c r="F273" s="405"/>
      <c r="G273" s="203" t="s">
        <v>1083</v>
      </c>
      <c r="H273" s="436" t="s">
        <v>1144</v>
      </c>
      <c r="I273" s="417"/>
      <c r="J273" s="417"/>
      <c r="K273" s="417"/>
      <c r="L273" s="417"/>
      <c r="M273" s="417"/>
      <c r="N273" s="417"/>
      <c r="O273" s="418"/>
    </row>
    <row r="274" spans="1:15" ht="37.5">
      <c r="A274" s="164" t="s">
        <v>1</v>
      </c>
      <c r="B274" s="164" t="s">
        <v>2</v>
      </c>
      <c r="C274" s="164" t="s">
        <v>3</v>
      </c>
      <c r="D274" s="7" t="s">
        <v>4</v>
      </c>
      <c r="E274" s="164" t="s">
        <v>17</v>
      </c>
      <c r="F274" s="164" t="s">
        <v>433</v>
      </c>
      <c r="G274" s="165" t="s">
        <v>5</v>
      </c>
      <c r="H274" s="175" t="s">
        <v>6</v>
      </c>
      <c r="I274" s="175" t="s">
        <v>7</v>
      </c>
      <c r="J274" s="176" t="s">
        <v>9</v>
      </c>
      <c r="K274" s="175" t="s">
        <v>8</v>
      </c>
      <c r="L274" s="187" t="s">
        <v>665</v>
      </c>
      <c r="M274" s="176" t="s">
        <v>10</v>
      </c>
      <c r="N274" s="166" t="s">
        <v>11</v>
      </c>
      <c r="O274" s="166" t="s">
        <v>12</v>
      </c>
    </row>
    <row r="275" spans="1:15" ht="42" customHeight="1">
      <c r="A275" s="167">
        <v>205</v>
      </c>
      <c r="B275" s="168">
        <v>25</v>
      </c>
      <c r="C275" s="232">
        <v>1</v>
      </c>
      <c r="D275" s="11">
        <f>SUM(M275/I275)</f>
        <v>18.641810918774965</v>
      </c>
      <c r="E275" s="236">
        <v>12</v>
      </c>
      <c r="F275" s="237" t="s">
        <v>1084</v>
      </c>
      <c r="G275" s="170" t="s">
        <v>1085</v>
      </c>
      <c r="H275" s="205" t="s">
        <v>1086</v>
      </c>
      <c r="I275" s="171">
        <v>112.65</v>
      </c>
      <c r="J275" s="204">
        <v>150</v>
      </c>
      <c r="K275" s="234" t="s">
        <v>1087</v>
      </c>
      <c r="L275" s="177">
        <v>14</v>
      </c>
      <c r="M275" s="174">
        <f>SUM(L275*J275)</f>
        <v>2100</v>
      </c>
      <c r="N275" s="344" t="s">
        <v>486</v>
      </c>
      <c r="O275" s="182" t="s">
        <v>1472</v>
      </c>
    </row>
    <row r="276" spans="1:15" ht="42" customHeight="1">
      <c r="A276" s="167">
        <v>206</v>
      </c>
      <c r="B276" s="168">
        <v>28</v>
      </c>
      <c r="C276" s="232">
        <v>2</v>
      </c>
      <c r="D276" s="11">
        <f>SUM(M276/I276)</f>
        <v>18.580276322058122</v>
      </c>
      <c r="E276" s="236">
        <v>10</v>
      </c>
      <c r="F276" s="237" t="s">
        <v>1073</v>
      </c>
      <c r="G276" s="170" t="s">
        <v>1074</v>
      </c>
      <c r="H276" s="205" t="s">
        <v>1075</v>
      </c>
      <c r="I276" s="171">
        <v>104.95</v>
      </c>
      <c r="J276" s="204">
        <v>150</v>
      </c>
      <c r="K276" s="234" t="s">
        <v>452</v>
      </c>
      <c r="L276" s="177">
        <v>13</v>
      </c>
      <c r="M276" s="174">
        <f>SUM(L276*J276)</f>
        <v>1950</v>
      </c>
      <c r="N276" s="344" t="s">
        <v>486</v>
      </c>
      <c r="O276" s="182" t="s">
        <v>1473</v>
      </c>
    </row>
    <row r="277" spans="1:15" ht="42" customHeight="1">
      <c r="A277" s="167">
        <v>207</v>
      </c>
      <c r="B277" s="168">
        <v>83</v>
      </c>
      <c r="C277" s="232">
        <v>3</v>
      </c>
      <c r="D277" s="11">
        <f>SUM(M277/I277)</f>
        <v>17.914561322921454</v>
      </c>
      <c r="E277" s="236">
        <v>9</v>
      </c>
      <c r="F277" s="237" t="s">
        <v>470</v>
      </c>
      <c r="G277" s="170" t="s">
        <v>143</v>
      </c>
      <c r="H277" s="205" t="s">
        <v>1088</v>
      </c>
      <c r="I277" s="171">
        <v>108.85</v>
      </c>
      <c r="J277" s="204">
        <v>150</v>
      </c>
      <c r="K277" s="234" t="s">
        <v>666</v>
      </c>
      <c r="L277" s="177">
        <v>13</v>
      </c>
      <c r="M277" s="174">
        <f>SUM(L277*J277)</f>
        <v>1950</v>
      </c>
      <c r="N277" s="344" t="s">
        <v>486</v>
      </c>
      <c r="O277" s="52" t="s">
        <v>628</v>
      </c>
    </row>
    <row r="278" spans="1:15" ht="42" customHeight="1">
      <c r="A278" s="167">
        <v>208</v>
      </c>
      <c r="B278" s="168">
        <v>47</v>
      </c>
      <c r="C278" s="232">
        <v>4</v>
      </c>
      <c r="D278" s="11">
        <f>SUM(M278/I278)</f>
        <v>11.059907834101383</v>
      </c>
      <c r="E278" s="236">
        <v>8</v>
      </c>
      <c r="F278" s="237" t="s">
        <v>478</v>
      </c>
      <c r="G278" s="170" t="s">
        <v>1082</v>
      </c>
      <c r="H278" s="205" t="s">
        <v>313</v>
      </c>
      <c r="I278" s="171">
        <v>108.5</v>
      </c>
      <c r="J278" s="204">
        <v>150</v>
      </c>
      <c r="K278" s="234" t="s">
        <v>341</v>
      </c>
      <c r="L278" s="177">
        <v>8</v>
      </c>
      <c r="M278" s="174">
        <f>SUM(L278*J278)</f>
        <v>1200</v>
      </c>
      <c r="N278" s="344" t="s">
        <v>487</v>
      </c>
      <c r="O278" s="182" t="s">
        <v>626</v>
      </c>
    </row>
    <row r="279" spans="1:15" ht="42" customHeight="1">
      <c r="A279" s="167">
        <v>209</v>
      </c>
      <c r="B279" s="168">
        <v>48</v>
      </c>
      <c r="C279" s="232">
        <v>5</v>
      </c>
      <c r="D279" s="11">
        <f>SUM(M279/I279)</f>
        <v>8.71459694989107</v>
      </c>
      <c r="E279" s="236">
        <v>7</v>
      </c>
      <c r="F279" s="237" t="s">
        <v>709</v>
      </c>
      <c r="G279" s="170" t="s">
        <v>693</v>
      </c>
      <c r="H279" s="205" t="s">
        <v>702</v>
      </c>
      <c r="I279" s="171">
        <v>137.7</v>
      </c>
      <c r="J279" s="204">
        <v>150</v>
      </c>
      <c r="K279" s="234" t="s">
        <v>452</v>
      </c>
      <c r="L279" s="177">
        <v>8</v>
      </c>
      <c r="M279" s="174">
        <f>SUM(L279*J279)</f>
        <v>1200</v>
      </c>
      <c r="N279" s="344" t="s">
        <v>487</v>
      </c>
      <c r="O279" s="182" t="s">
        <v>1089</v>
      </c>
    </row>
    <row r="280" spans="1:15" ht="22.5">
      <c r="A280" s="440" t="s">
        <v>1091</v>
      </c>
      <c r="B280" s="441"/>
      <c r="C280" s="441"/>
      <c r="D280" s="441"/>
      <c r="E280" s="441"/>
      <c r="F280" s="441"/>
      <c r="G280" s="441"/>
      <c r="H280" s="441"/>
      <c r="I280" s="441"/>
      <c r="J280" s="441"/>
      <c r="K280" s="441"/>
      <c r="L280" s="441"/>
      <c r="M280" s="441"/>
      <c r="N280" s="441"/>
      <c r="O280" s="442"/>
    </row>
    <row r="281" spans="1:15" ht="28.5" customHeight="1">
      <c r="A281" s="380" t="s">
        <v>664</v>
      </c>
      <c r="B281" s="381"/>
      <c r="C281" s="381"/>
      <c r="D281" s="381"/>
      <c r="E281" s="382"/>
      <c r="F281" s="382"/>
      <c r="G281" s="383"/>
      <c r="H281" s="386" t="s">
        <v>1470</v>
      </c>
      <c r="I281" s="387"/>
      <c r="J281" s="387"/>
      <c r="K281" s="387"/>
      <c r="L281" s="387"/>
      <c r="M281" s="387"/>
      <c r="N281" s="387"/>
      <c r="O281" s="387"/>
    </row>
    <row r="282" spans="1:15" ht="37.5">
      <c r="A282" s="164" t="s">
        <v>1</v>
      </c>
      <c r="B282" s="164" t="s">
        <v>2</v>
      </c>
      <c r="C282" s="164" t="s">
        <v>3</v>
      </c>
      <c r="D282" s="7" t="s">
        <v>4</v>
      </c>
      <c r="E282" s="164" t="s">
        <v>17</v>
      </c>
      <c r="F282" s="164" t="s">
        <v>433</v>
      </c>
      <c r="G282" s="165" t="s">
        <v>5</v>
      </c>
      <c r="H282" s="175" t="s">
        <v>6</v>
      </c>
      <c r="I282" s="175" t="s">
        <v>7</v>
      </c>
      <c r="J282" s="176" t="s">
        <v>9</v>
      </c>
      <c r="K282" s="175" t="s">
        <v>8</v>
      </c>
      <c r="L282" s="187" t="s">
        <v>665</v>
      </c>
      <c r="M282" s="176" t="s">
        <v>10</v>
      </c>
      <c r="N282" s="166" t="s">
        <v>11</v>
      </c>
      <c r="O282" s="166" t="s">
        <v>12</v>
      </c>
    </row>
    <row r="283" spans="1:15" ht="42" customHeight="1">
      <c r="A283" s="167">
        <v>210</v>
      </c>
      <c r="B283" s="168"/>
      <c r="C283" s="232"/>
      <c r="D283" s="11">
        <f>SUM(M283/I283)</f>
        <v>38.58839050131926</v>
      </c>
      <c r="E283" s="247"/>
      <c r="F283" s="237" t="s">
        <v>1216</v>
      </c>
      <c r="G283" s="170" t="s">
        <v>775</v>
      </c>
      <c r="H283" s="205" t="s">
        <v>776</v>
      </c>
      <c r="I283" s="171">
        <v>75.8</v>
      </c>
      <c r="J283" s="172">
        <v>75</v>
      </c>
      <c r="K283" s="234" t="s">
        <v>691</v>
      </c>
      <c r="L283" s="185">
        <v>39</v>
      </c>
      <c r="M283" s="174">
        <f>SUM(L283*J283)</f>
        <v>2925</v>
      </c>
      <c r="N283" s="344" t="s">
        <v>1471</v>
      </c>
      <c r="O283" s="182" t="s">
        <v>602</v>
      </c>
    </row>
    <row r="284" spans="1:14" s="281" customFormat="1" ht="27" customHeight="1">
      <c r="A284" s="403" t="s">
        <v>50</v>
      </c>
      <c r="B284" s="404"/>
      <c r="C284" s="404"/>
      <c r="D284" s="404"/>
      <c r="E284" s="404"/>
      <c r="F284" s="404"/>
      <c r="G284" s="404"/>
      <c r="H284" s="404"/>
      <c r="I284" s="404"/>
      <c r="J284" s="404"/>
      <c r="K284" s="404"/>
      <c r="L284" s="14"/>
      <c r="M284" s="14"/>
      <c r="N284" s="14"/>
    </row>
    <row r="285" spans="1:16" s="281" customFormat="1" ht="42" customHeight="1">
      <c r="A285" s="396" t="s">
        <v>53</v>
      </c>
      <c r="B285" s="397"/>
      <c r="C285" s="397"/>
      <c r="D285" s="398"/>
      <c r="E285" s="401" t="s">
        <v>51</v>
      </c>
      <c r="F285" s="402"/>
      <c r="G285" s="301" t="s">
        <v>48</v>
      </c>
      <c r="H285" s="399" t="s">
        <v>49</v>
      </c>
      <c r="I285" s="400"/>
      <c r="J285" s="396" t="s">
        <v>43</v>
      </c>
      <c r="K285" s="398"/>
      <c r="L285" s="283"/>
      <c r="N285" s="284"/>
      <c r="O285" s="283"/>
      <c r="P285" s="283"/>
    </row>
    <row r="286" spans="1:16" s="281" customFormat="1" ht="42" customHeight="1">
      <c r="A286" s="396" t="s">
        <v>69</v>
      </c>
      <c r="B286" s="397"/>
      <c r="C286" s="397"/>
      <c r="D286" s="398"/>
      <c r="E286" s="401" t="s">
        <v>40</v>
      </c>
      <c r="F286" s="402"/>
      <c r="G286" s="301" t="s">
        <v>56</v>
      </c>
      <c r="H286" s="399" t="s">
        <v>274</v>
      </c>
      <c r="I286" s="400"/>
      <c r="J286" s="396" t="s">
        <v>41</v>
      </c>
      <c r="K286" s="398"/>
      <c r="L286" s="283"/>
      <c r="N286" s="285"/>
      <c r="O286" s="283"/>
      <c r="P286" s="283"/>
    </row>
    <row r="287" spans="1:16" s="281" customFormat="1" ht="42" customHeight="1">
      <c r="A287" s="396" t="s">
        <v>52</v>
      </c>
      <c r="B287" s="397"/>
      <c r="C287" s="397"/>
      <c r="D287" s="398"/>
      <c r="E287" s="401" t="s">
        <v>44</v>
      </c>
      <c r="F287" s="402"/>
      <c r="G287" s="301" t="s">
        <v>60</v>
      </c>
      <c r="H287" s="399" t="s">
        <v>274</v>
      </c>
      <c r="I287" s="400"/>
      <c r="J287" s="396" t="s">
        <v>61</v>
      </c>
      <c r="K287" s="398"/>
      <c r="L287" s="283"/>
      <c r="O287" s="283"/>
      <c r="P287" s="283"/>
    </row>
    <row r="288" spans="1:16" s="281" customFormat="1" ht="42" customHeight="1">
      <c r="A288" s="396" t="s">
        <v>1294</v>
      </c>
      <c r="B288" s="397"/>
      <c r="C288" s="397"/>
      <c r="D288" s="398"/>
      <c r="E288" s="401" t="s">
        <v>31</v>
      </c>
      <c r="F288" s="402"/>
      <c r="G288" s="301" t="s">
        <v>25</v>
      </c>
      <c r="H288" s="399" t="s">
        <v>59</v>
      </c>
      <c r="I288" s="400"/>
      <c r="J288" s="396" t="s">
        <v>41</v>
      </c>
      <c r="K288" s="398"/>
      <c r="L288" s="283"/>
      <c r="O288" s="283"/>
      <c r="P288" s="283"/>
    </row>
    <row r="289" spans="1:16" s="281" customFormat="1" ht="42" customHeight="1">
      <c r="A289" s="396" t="s">
        <v>42</v>
      </c>
      <c r="B289" s="397"/>
      <c r="C289" s="397"/>
      <c r="D289" s="398"/>
      <c r="E289" s="401" t="s">
        <v>31</v>
      </c>
      <c r="F289" s="402"/>
      <c r="G289" s="301" t="s">
        <v>25</v>
      </c>
      <c r="H289" s="399" t="s">
        <v>59</v>
      </c>
      <c r="I289" s="400"/>
      <c r="J289" s="396" t="s">
        <v>41</v>
      </c>
      <c r="K289" s="398"/>
      <c r="L289" s="283"/>
      <c r="N289" s="285"/>
      <c r="O289" s="283"/>
      <c r="P289" s="283"/>
    </row>
    <row r="290" spans="1:16" s="281" customFormat="1" ht="42" customHeight="1">
      <c r="A290" s="396" t="s">
        <v>42</v>
      </c>
      <c r="B290" s="397"/>
      <c r="C290" s="397"/>
      <c r="D290" s="398"/>
      <c r="E290" s="401" t="s">
        <v>258</v>
      </c>
      <c r="F290" s="402"/>
      <c r="G290" s="301" t="s">
        <v>13</v>
      </c>
      <c r="H290" s="399" t="s">
        <v>1295</v>
      </c>
      <c r="I290" s="400"/>
      <c r="J290" s="396" t="s">
        <v>41</v>
      </c>
      <c r="K290" s="398"/>
      <c r="L290" s="283"/>
      <c r="N290" s="285"/>
      <c r="O290" s="283"/>
      <c r="P290" s="283"/>
    </row>
    <row r="291" spans="1:16" s="281" customFormat="1" ht="42" customHeight="1">
      <c r="A291" s="396" t="s">
        <v>42</v>
      </c>
      <c r="B291" s="397"/>
      <c r="C291" s="397"/>
      <c r="D291" s="398"/>
      <c r="E291" s="401" t="s">
        <v>28</v>
      </c>
      <c r="F291" s="402"/>
      <c r="G291" s="301" t="s">
        <v>18</v>
      </c>
      <c r="H291" s="399" t="s">
        <v>58</v>
      </c>
      <c r="I291" s="400"/>
      <c r="J291" s="396" t="s">
        <v>39</v>
      </c>
      <c r="K291" s="398"/>
      <c r="L291" s="283"/>
      <c r="N291" s="285"/>
      <c r="O291" s="283"/>
      <c r="P291" s="283"/>
    </row>
    <row r="292" spans="1:16" s="281" customFormat="1" ht="42" customHeight="1">
      <c r="A292" s="396" t="s">
        <v>42</v>
      </c>
      <c r="B292" s="397"/>
      <c r="C292" s="397"/>
      <c r="D292" s="398"/>
      <c r="E292" s="401" t="s">
        <v>64</v>
      </c>
      <c r="F292" s="402"/>
      <c r="G292" s="301" t="s">
        <v>63</v>
      </c>
      <c r="H292" s="399" t="s">
        <v>65</v>
      </c>
      <c r="I292" s="400"/>
      <c r="J292" s="396" t="s">
        <v>39</v>
      </c>
      <c r="K292" s="398"/>
      <c r="L292" s="283"/>
      <c r="N292" s="285"/>
      <c r="O292" s="283"/>
      <c r="P292" s="283"/>
    </row>
    <row r="293" spans="1:16" s="281" customFormat="1" ht="42" customHeight="1">
      <c r="A293" s="396" t="s">
        <v>42</v>
      </c>
      <c r="B293" s="397"/>
      <c r="C293" s="397"/>
      <c r="D293" s="398"/>
      <c r="E293" s="401" t="s">
        <v>21</v>
      </c>
      <c r="F293" s="402"/>
      <c r="G293" s="301" t="s">
        <v>22</v>
      </c>
      <c r="H293" s="399" t="s">
        <v>57</v>
      </c>
      <c r="I293" s="400"/>
      <c r="J293" s="396" t="s">
        <v>39</v>
      </c>
      <c r="K293" s="398"/>
      <c r="L293" s="283"/>
      <c r="N293" s="285"/>
      <c r="O293" s="283"/>
      <c r="P293" s="283"/>
    </row>
    <row r="294" spans="1:16" s="281" customFormat="1" ht="42" customHeight="1">
      <c r="A294" s="396" t="s">
        <v>42</v>
      </c>
      <c r="B294" s="397"/>
      <c r="C294" s="397"/>
      <c r="D294" s="398"/>
      <c r="E294" s="401" t="s">
        <v>55</v>
      </c>
      <c r="F294" s="402"/>
      <c r="G294" s="301" t="s">
        <v>54</v>
      </c>
      <c r="H294" s="399" t="s">
        <v>71</v>
      </c>
      <c r="I294" s="400"/>
      <c r="J294" s="396" t="s">
        <v>39</v>
      </c>
      <c r="K294" s="398"/>
      <c r="L294" s="283"/>
      <c r="N294" s="285"/>
      <c r="O294" s="283"/>
      <c r="P294" s="283"/>
    </row>
    <row r="295" spans="1:16" s="281" customFormat="1" ht="42" customHeight="1">
      <c r="A295" s="396" t="s">
        <v>42</v>
      </c>
      <c r="B295" s="397"/>
      <c r="C295" s="397"/>
      <c r="D295" s="398"/>
      <c r="E295" s="401" t="s">
        <v>67</v>
      </c>
      <c r="F295" s="402"/>
      <c r="G295" s="301" t="s">
        <v>66</v>
      </c>
      <c r="H295" s="399" t="s">
        <v>68</v>
      </c>
      <c r="I295" s="400"/>
      <c r="J295" s="396" t="s">
        <v>39</v>
      </c>
      <c r="K295" s="398"/>
      <c r="L295" s="283"/>
      <c r="N295" s="285"/>
      <c r="O295" s="283"/>
      <c r="P295" s="283"/>
    </row>
    <row r="296" spans="1:16" s="281" customFormat="1" ht="42" customHeight="1">
      <c r="A296" s="396" t="s">
        <v>42</v>
      </c>
      <c r="B296" s="397"/>
      <c r="C296" s="397"/>
      <c r="D296" s="398"/>
      <c r="E296" s="401" t="s">
        <v>23</v>
      </c>
      <c r="F296" s="402"/>
      <c r="G296" s="301" t="s">
        <v>24</v>
      </c>
      <c r="H296" s="399" t="s">
        <v>62</v>
      </c>
      <c r="I296" s="400"/>
      <c r="J296" s="396" t="s">
        <v>39</v>
      </c>
      <c r="K296" s="398"/>
      <c r="L296" s="283"/>
      <c r="N296" s="285"/>
      <c r="O296" s="283"/>
      <c r="P296" s="283"/>
    </row>
    <row r="297" spans="1:16" s="281" customFormat="1" ht="42" customHeight="1">
      <c r="A297" s="396" t="s">
        <v>42</v>
      </c>
      <c r="B297" s="397"/>
      <c r="C297" s="397"/>
      <c r="D297" s="398"/>
      <c r="E297" s="401" t="s">
        <v>1223</v>
      </c>
      <c r="F297" s="402"/>
      <c r="G297" s="301" t="s">
        <v>1050</v>
      </c>
      <c r="H297" s="399" t="s">
        <v>1296</v>
      </c>
      <c r="I297" s="400"/>
      <c r="J297" s="396" t="s">
        <v>39</v>
      </c>
      <c r="K297" s="398"/>
      <c r="L297" s="283"/>
      <c r="N297" s="285"/>
      <c r="O297" s="283"/>
      <c r="P297" s="283"/>
    </row>
    <row r="298" spans="1:16" s="281" customFormat="1" ht="42" customHeight="1">
      <c r="A298" s="396" t="s">
        <v>42</v>
      </c>
      <c r="B298" s="397"/>
      <c r="C298" s="397"/>
      <c r="D298" s="398"/>
      <c r="E298" s="401" t="s">
        <v>256</v>
      </c>
      <c r="F298" s="402"/>
      <c r="G298" s="301" t="s">
        <v>14</v>
      </c>
      <c r="H298" s="399" t="s">
        <v>1297</v>
      </c>
      <c r="I298" s="400"/>
      <c r="J298" s="396" t="s">
        <v>1298</v>
      </c>
      <c r="K298" s="398"/>
      <c r="L298" s="283"/>
      <c r="N298" s="285"/>
      <c r="O298" s="283"/>
      <c r="P298" s="283"/>
    </row>
    <row r="299" spans="1:21" s="281" customFormat="1" ht="42" customHeight="1">
      <c r="A299" s="396" t="s">
        <v>1299</v>
      </c>
      <c r="B299" s="397"/>
      <c r="C299" s="397"/>
      <c r="D299" s="398"/>
      <c r="E299" s="401" t="s">
        <v>40</v>
      </c>
      <c r="F299" s="402"/>
      <c r="G299" s="301" t="s">
        <v>56</v>
      </c>
      <c r="H299" s="399" t="s">
        <v>274</v>
      </c>
      <c r="I299" s="400"/>
      <c r="J299" s="396" t="s">
        <v>41</v>
      </c>
      <c r="K299" s="398"/>
      <c r="L299" s="283"/>
      <c r="N299" s="285"/>
      <c r="O299" s="283"/>
      <c r="P299" s="283"/>
      <c r="T299" s="286"/>
      <c r="U299"/>
    </row>
    <row r="300" spans="1:16" s="281" customFormat="1" ht="42" customHeight="1">
      <c r="A300" s="396" t="s">
        <v>1300</v>
      </c>
      <c r="B300" s="397"/>
      <c r="C300" s="397"/>
      <c r="D300" s="398"/>
      <c r="E300" s="401" t="s">
        <v>1301</v>
      </c>
      <c r="F300" s="402"/>
      <c r="G300" s="301" t="s">
        <v>70</v>
      </c>
      <c r="H300" s="399" t="s">
        <v>49</v>
      </c>
      <c r="I300" s="400"/>
      <c r="J300" s="396" t="s">
        <v>47</v>
      </c>
      <c r="K300" s="398"/>
      <c r="L300" s="283"/>
      <c r="N300" s="285"/>
      <c r="O300" s="283"/>
      <c r="P300" s="283"/>
    </row>
    <row r="301" spans="1:16" s="281" customFormat="1" ht="42" customHeight="1">
      <c r="A301" s="396" t="s">
        <v>1302</v>
      </c>
      <c r="B301" s="397"/>
      <c r="C301" s="397"/>
      <c r="D301" s="398"/>
      <c r="E301" s="401" t="s">
        <v>205</v>
      </c>
      <c r="F301" s="402"/>
      <c r="G301" s="301" t="s">
        <v>184</v>
      </c>
      <c r="H301" s="399" t="s">
        <v>49</v>
      </c>
      <c r="I301" s="400"/>
      <c r="J301" s="396" t="s">
        <v>47</v>
      </c>
      <c r="K301" s="398"/>
      <c r="L301" s="283"/>
      <c r="N301" s="285"/>
      <c r="O301" s="283"/>
      <c r="P301" s="283"/>
    </row>
    <row r="302" spans="1:20" ht="42" customHeight="1">
      <c r="A302" s="396" t="s">
        <v>1303</v>
      </c>
      <c r="B302" s="397"/>
      <c r="C302" s="397"/>
      <c r="D302" s="398"/>
      <c r="E302" s="401" t="s">
        <v>26</v>
      </c>
      <c r="F302" s="402"/>
      <c r="G302" s="301" t="s">
        <v>27</v>
      </c>
      <c r="H302" s="399" t="s">
        <v>49</v>
      </c>
      <c r="I302" s="400"/>
      <c r="J302" s="396" t="s">
        <v>43</v>
      </c>
      <c r="K302" s="398"/>
      <c r="L302" s="283"/>
      <c r="M302" s="281"/>
      <c r="N302" s="285"/>
      <c r="O302" s="283"/>
      <c r="P302" s="283"/>
      <c r="Q302" s="281"/>
      <c r="R302" s="281"/>
      <c r="S302" s="281"/>
      <c r="T302" s="286"/>
    </row>
    <row r="303" spans="1:20" ht="42" customHeight="1">
      <c r="A303" s="396" t="s">
        <v>46</v>
      </c>
      <c r="B303" s="397"/>
      <c r="C303" s="397"/>
      <c r="D303" s="398"/>
      <c r="E303" s="401" t="s">
        <v>1301</v>
      </c>
      <c r="F303" s="402"/>
      <c r="G303" s="301" t="s">
        <v>70</v>
      </c>
      <c r="H303" s="399" t="s">
        <v>49</v>
      </c>
      <c r="I303" s="400"/>
      <c r="J303" s="396" t="s">
        <v>47</v>
      </c>
      <c r="K303" s="398"/>
      <c r="L303" s="283"/>
      <c r="M303" s="281"/>
      <c r="N303" s="285"/>
      <c r="O303" s="283"/>
      <c r="P303" s="283"/>
      <c r="Q303" s="281"/>
      <c r="R303" s="281"/>
      <c r="S303" s="281"/>
      <c r="T303" s="286"/>
    </row>
    <row r="304" spans="1:15" ht="27" customHeight="1">
      <c r="A304" s="391" t="s">
        <v>50</v>
      </c>
      <c r="B304" s="392"/>
      <c r="C304" s="392"/>
      <c r="D304" s="392"/>
      <c r="E304" s="392"/>
      <c r="F304" s="392"/>
      <c r="G304" s="392"/>
      <c r="H304" s="392"/>
      <c r="I304" s="392"/>
      <c r="J304" s="392"/>
      <c r="K304" s="392"/>
      <c r="L304" s="14"/>
      <c r="M304" s="14"/>
      <c r="N304" s="14"/>
      <c r="O304" s="15"/>
    </row>
    <row r="305" spans="1:14" s="1" customFormat="1" ht="31.5" customHeight="1">
      <c r="A305" s="388" t="s">
        <v>53</v>
      </c>
      <c r="B305" s="390"/>
      <c r="C305" s="390"/>
      <c r="D305" s="389"/>
      <c r="E305" s="244" t="s">
        <v>51</v>
      </c>
      <c r="F305" s="393" t="s">
        <v>48</v>
      </c>
      <c r="G305" s="394"/>
      <c r="H305" s="393" t="s">
        <v>49</v>
      </c>
      <c r="I305" s="394"/>
      <c r="J305" s="388" t="s">
        <v>43</v>
      </c>
      <c r="K305" s="389"/>
      <c r="L305" s="46"/>
      <c r="M305" s="47"/>
      <c r="N305" s="45"/>
    </row>
    <row r="306" spans="1:15" s="1" customFormat="1" ht="38.25" customHeight="1">
      <c r="A306" s="388" t="s">
        <v>69</v>
      </c>
      <c r="B306" s="390"/>
      <c r="C306" s="390"/>
      <c r="D306" s="389"/>
      <c r="E306" s="244" t="s">
        <v>40</v>
      </c>
      <c r="F306" s="393" t="s">
        <v>56</v>
      </c>
      <c r="G306" s="394"/>
      <c r="H306" s="393" t="s">
        <v>274</v>
      </c>
      <c r="I306" s="394"/>
      <c r="J306" s="388" t="s">
        <v>41</v>
      </c>
      <c r="K306" s="389"/>
      <c r="L306" s="45"/>
      <c r="M306" s="46"/>
      <c r="N306" s="48"/>
      <c r="O306" s="45"/>
    </row>
    <row r="307" spans="1:15" s="1" customFormat="1" ht="38.25" customHeight="1">
      <c r="A307" s="388" t="s">
        <v>52</v>
      </c>
      <c r="B307" s="390"/>
      <c r="C307" s="390"/>
      <c r="D307" s="389"/>
      <c r="E307" s="244" t="s">
        <v>44</v>
      </c>
      <c r="F307" s="393" t="s">
        <v>60</v>
      </c>
      <c r="G307" s="394"/>
      <c r="H307" s="393" t="s">
        <v>274</v>
      </c>
      <c r="I307" s="394"/>
      <c r="J307" s="388" t="s">
        <v>61</v>
      </c>
      <c r="K307" s="389"/>
      <c r="L307" s="45"/>
      <c r="M307" s="46"/>
      <c r="N307" s="46"/>
      <c r="O307" s="45"/>
    </row>
    <row r="308" spans="1:15" s="1" customFormat="1" ht="38.25" customHeight="1">
      <c r="A308" s="388" t="s">
        <v>42</v>
      </c>
      <c r="B308" s="390"/>
      <c r="C308" s="390"/>
      <c r="D308" s="389"/>
      <c r="E308" s="244" t="s">
        <v>31</v>
      </c>
      <c r="F308" s="393" t="s">
        <v>25</v>
      </c>
      <c r="G308" s="394"/>
      <c r="H308" s="393" t="s">
        <v>59</v>
      </c>
      <c r="I308" s="394"/>
      <c r="J308" s="388" t="s">
        <v>41</v>
      </c>
      <c r="K308" s="389"/>
      <c r="L308" s="45"/>
      <c r="M308" s="46"/>
      <c r="N308" s="48"/>
      <c r="O308" s="45"/>
    </row>
    <row r="309" spans="1:15" s="1" customFormat="1" ht="38.25" customHeight="1">
      <c r="A309" s="388" t="s">
        <v>42</v>
      </c>
      <c r="B309" s="390"/>
      <c r="C309" s="390"/>
      <c r="D309" s="389"/>
      <c r="E309" s="244" t="s">
        <v>28</v>
      </c>
      <c r="F309" s="393" t="s">
        <v>18</v>
      </c>
      <c r="G309" s="394"/>
      <c r="H309" s="393" t="s">
        <v>58</v>
      </c>
      <c r="I309" s="394"/>
      <c r="J309" s="388" t="s">
        <v>39</v>
      </c>
      <c r="K309" s="389"/>
      <c r="L309" s="45"/>
      <c r="M309" s="46"/>
      <c r="N309" s="48"/>
      <c r="O309" s="45"/>
    </row>
    <row r="310" spans="1:15" s="1" customFormat="1" ht="38.25" customHeight="1">
      <c r="A310" s="388" t="s">
        <v>42</v>
      </c>
      <c r="B310" s="390"/>
      <c r="C310" s="390"/>
      <c r="D310" s="389"/>
      <c r="E310" s="244" t="s">
        <v>64</v>
      </c>
      <c r="F310" s="393" t="s">
        <v>63</v>
      </c>
      <c r="G310" s="394"/>
      <c r="H310" s="393" t="s">
        <v>65</v>
      </c>
      <c r="I310" s="394"/>
      <c r="J310" s="388" t="s">
        <v>39</v>
      </c>
      <c r="K310" s="389"/>
      <c r="L310" s="45"/>
      <c r="M310" s="46"/>
      <c r="N310" s="48"/>
      <c r="O310" s="45"/>
    </row>
    <row r="311" spans="1:15" s="1" customFormat="1" ht="38.25" customHeight="1">
      <c r="A311" s="388" t="s">
        <v>42</v>
      </c>
      <c r="B311" s="390"/>
      <c r="C311" s="390"/>
      <c r="D311" s="389"/>
      <c r="E311" s="244" t="s">
        <v>21</v>
      </c>
      <c r="F311" s="393" t="s">
        <v>22</v>
      </c>
      <c r="G311" s="394"/>
      <c r="H311" s="393" t="s">
        <v>57</v>
      </c>
      <c r="I311" s="394"/>
      <c r="J311" s="388" t="s">
        <v>39</v>
      </c>
      <c r="K311" s="389"/>
      <c r="L311" s="45"/>
      <c r="M311" s="46"/>
      <c r="N311" s="48"/>
      <c r="O311" s="45"/>
    </row>
    <row r="312" spans="1:15" s="1" customFormat="1" ht="38.25" customHeight="1">
      <c r="A312" s="388" t="s">
        <v>42</v>
      </c>
      <c r="B312" s="390"/>
      <c r="C312" s="390"/>
      <c r="D312" s="389"/>
      <c r="E312" s="244" t="s">
        <v>55</v>
      </c>
      <c r="F312" s="393" t="s">
        <v>54</v>
      </c>
      <c r="G312" s="394"/>
      <c r="H312" s="393" t="s">
        <v>71</v>
      </c>
      <c r="I312" s="394"/>
      <c r="J312" s="388" t="s">
        <v>39</v>
      </c>
      <c r="K312" s="389"/>
      <c r="L312" s="45"/>
      <c r="M312" s="46"/>
      <c r="N312" s="48"/>
      <c r="O312" s="45"/>
    </row>
    <row r="313" spans="1:15" s="1" customFormat="1" ht="38.25" customHeight="1">
      <c r="A313" s="388" t="s">
        <v>42</v>
      </c>
      <c r="B313" s="390"/>
      <c r="C313" s="390"/>
      <c r="D313" s="389"/>
      <c r="E313" s="244" t="s">
        <v>67</v>
      </c>
      <c r="F313" s="393" t="s">
        <v>66</v>
      </c>
      <c r="G313" s="394"/>
      <c r="H313" s="393" t="s">
        <v>68</v>
      </c>
      <c r="I313" s="394"/>
      <c r="J313" s="388" t="s">
        <v>39</v>
      </c>
      <c r="K313" s="389"/>
      <c r="L313" s="45"/>
      <c r="M313" s="46"/>
      <c r="N313" s="48"/>
      <c r="O313" s="45"/>
    </row>
    <row r="314" spans="1:15" s="1" customFormat="1" ht="38.25" customHeight="1">
      <c r="A314" s="388" t="s">
        <v>42</v>
      </c>
      <c r="B314" s="390"/>
      <c r="C314" s="390"/>
      <c r="D314" s="389"/>
      <c r="E314" s="244" t="s">
        <v>23</v>
      </c>
      <c r="F314" s="393" t="s">
        <v>24</v>
      </c>
      <c r="G314" s="394"/>
      <c r="H314" s="393" t="s">
        <v>62</v>
      </c>
      <c r="I314" s="394"/>
      <c r="J314" s="388" t="s">
        <v>39</v>
      </c>
      <c r="K314" s="389"/>
      <c r="L314" s="45"/>
      <c r="M314" s="46"/>
      <c r="N314" s="48"/>
      <c r="O314" s="45"/>
    </row>
    <row r="315" spans="1:15" s="1" customFormat="1" ht="38.25" customHeight="1">
      <c r="A315" s="388" t="s">
        <v>183</v>
      </c>
      <c r="B315" s="390"/>
      <c r="C315" s="390"/>
      <c r="D315" s="389"/>
      <c r="E315" s="244" t="s">
        <v>40</v>
      </c>
      <c r="F315" s="393" t="s">
        <v>56</v>
      </c>
      <c r="G315" s="394"/>
      <c r="H315" s="393" t="s">
        <v>274</v>
      </c>
      <c r="I315" s="394"/>
      <c r="J315" s="388" t="s">
        <v>41</v>
      </c>
      <c r="K315" s="395"/>
      <c r="L315" s="45"/>
      <c r="M315" s="46"/>
      <c r="N315" s="49"/>
      <c r="O315" s="45"/>
    </row>
    <row r="316" spans="1:15" s="1" customFormat="1" ht="38.25" customHeight="1">
      <c r="A316" s="388" t="s">
        <v>45</v>
      </c>
      <c r="B316" s="390"/>
      <c r="C316" s="390"/>
      <c r="D316" s="389"/>
      <c r="E316" s="244" t="s">
        <v>205</v>
      </c>
      <c r="F316" s="393" t="s">
        <v>184</v>
      </c>
      <c r="G316" s="394"/>
      <c r="H316" s="393" t="s">
        <v>49</v>
      </c>
      <c r="I316" s="394"/>
      <c r="J316" s="388" t="s">
        <v>47</v>
      </c>
      <c r="K316" s="389"/>
      <c r="L316" s="45"/>
      <c r="M316" s="46"/>
      <c r="N316" s="48"/>
      <c r="O316" s="45"/>
    </row>
    <row r="317" spans="1:15" s="1" customFormat="1" ht="38.25" customHeight="1">
      <c r="A317" s="388" t="s">
        <v>45</v>
      </c>
      <c r="B317" s="390"/>
      <c r="C317" s="390"/>
      <c r="D317" s="389"/>
      <c r="E317" s="244" t="s">
        <v>275</v>
      </c>
      <c r="F317" s="393" t="s">
        <v>70</v>
      </c>
      <c r="G317" s="394"/>
      <c r="H317" s="393" t="s">
        <v>49</v>
      </c>
      <c r="I317" s="394"/>
      <c r="J317" s="388" t="s">
        <v>47</v>
      </c>
      <c r="K317" s="389"/>
      <c r="L317" s="45"/>
      <c r="M317" s="46"/>
      <c r="N317" s="48"/>
      <c r="O317" s="45"/>
    </row>
    <row r="318" spans="1:15" s="1" customFormat="1" ht="38.25" customHeight="1">
      <c r="A318" s="388" t="s">
        <v>42</v>
      </c>
      <c r="B318" s="390"/>
      <c r="C318" s="390"/>
      <c r="D318" s="389"/>
      <c r="E318" s="244" t="s">
        <v>26</v>
      </c>
      <c r="F318" s="393" t="s">
        <v>27</v>
      </c>
      <c r="G318" s="394"/>
      <c r="H318" s="393" t="s">
        <v>49</v>
      </c>
      <c r="I318" s="394"/>
      <c r="J318" s="388" t="s">
        <v>47</v>
      </c>
      <c r="K318" s="389"/>
      <c r="L318" s="45"/>
      <c r="M318" s="46"/>
      <c r="N318" s="48"/>
      <c r="O318" s="45"/>
    </row>
    <row r="319" spans="1:15" s="1" customFormat="1" ht="38.25" customHeight="1">
      <c r="A319" s="388" t="s">
        <v>46</v>
      </c>
      <c r="B319" s="390"/>
      <c r="C319" s="390"/>
      <c r="D319" s="389"/>
      <c r="E319" s="245" t="s">
        <v>276</v>
      </c>
      <c r="F319" s="393" t="s">
        <v>78</v>
      </c>
      <c r="G319" s="394"/>
      <c r="H319" s="393" t="s">
        <v>49</v>
      </c>
      <c r="I319" s="394"/>
      <c r="J319" s="388" t="s">
        <v>47</v>
      </c>
      <c r="K319" s="389"/>
      <c r="L319" s="45"/>
      <c r="M319" s="46"/>
      <c r="N319" s="48"/>
      <c r="O319" s="45"/>
    </row>
  </sheetData>
  <sheetProtection/>
  <mergeCells count="227">
    <mergeCell ref="A318:D318"/>
    <mergeCell ref="F318:G318"/>
    <mergeCell ref="H318:I318"/>
    <mergeCell ref="J318:K318"/>
    <mergeCell ref="A319:D319"/>
    <mergeCell ref="F319:G319"/>
    <mergeCell ref="H319:I319"/>
    <mergeCell ref="J319:K319"/>
    <mergeCell ref="A316:D316"/>
    <mergeCell ref="F316:G316"/>
    <mergeCell ref="H316:I316"/>
    <mergeCell ref="J316:K316"/>
    <mergeCell ref="A317:D317"/>
    <mergeCell ref="F317:G317"/>
    <mergeCell ref="H317:I317"/>
    <mergeCell ref="J317:K317"/>
    <mergeCell ref="A314:D314"/>
    <mergeCell ref="F314:G314"/>
    <mergeCell ref="H314:I314"/>
    <mergeCell ref="J314:K314"/>
    <mergeCell ref="A315:D315"/>
    <mergeCell ref="F315:G315"/>
    <mergeCell ref="H315:I315"/>
    <mergeCell ref="J315:K315"/>
    <mergeCell ref="A312:D312"/>
    <mergeCell ref="F312:G312"/>
    <mergeCell ref="H312:I312"/>
    <mergeCell ref="J312:K312"/>
    <mergeCell ref="A313:D313"/>
    <mergeCell ref="F313:G313"/>
    <mergeCell ref="H313:I313"/>
    <mergeCell ref="J313:K313"/>
    <mergeCell ref="A310:D310"/>
    <mergeCell ref="F310:G310"/>
    <mergeCell ref="H310:I310"/>
    <mergeCell ref="J310:K310"/>
    <mergeCell ref="A311:D311"/>
    <mergeCell ref="F311:G311"/>
    <mergeCell ref="H311:I311"/>
    <mergeCell ref="J311:K311"/>
    <mergeCell ref="A308:D308"/>
    <mergeCell ref="F308:G308"/>
    <mergeCell ref="H308:I308"/>
    <mergeCell ref="J308:K308"/>
    <mergeCell ref="A309:D309"/>
    <mergeCell ref="F309:G309"/>
    <mergeCell ref="H309:I309"/>
    <mergeCell ref="J309:K309"/>
    <mergeCell ref="J305:K305"/>
    <mergeCell ref="A306:D306"/>
    <mergeCell ref="F306:G306"/>
    <mergeCell ref="H306:I306"/>
    <mergeCell ref="J306:K306"/>
    <mergeCell ref="A307:D307"/>
    <mergeCell ref="F307:G307"/>
    <mergeCell ref="H307:I307"/>
    <mergeCell ref="J307:K307"/>
    <mergeCell ref="A304:K304"/>
    <mergeCell ref="A305:D305"/>
    <mergeCell ref="F305:G305"/>
    <mergeCell ref="H305:I305"/>
    <mergeCell ref="A263:F263"/>
    <mergeCell ref="H263:O263"/>
    <mergeCell ref="A273:F273"/>
    <mergeCell ref="H273:O273"/>
    <mergeCell ref="A268:F268"/>
    <mergeCell ref="A280:O280"/>
    <mergeCell ref="A243:F243"/>
    <mergeCell ref="H243:O243"/>
    <mergeCell ref="H268:O268"/>
    <mergeCell ref="A248:F248"/>
    <mergeCell ref="H248:O248"/>
    <mergeCell ref="A255:F255"/>
    <mergeCell ref="H255:O255"/>
    <mergeCell ref="A259:F259"/>
    <mergeCell ref="H259:O259"/>
    <mergeCell ref="A222:F222"/>
    <mergeCell ref="H222:O222"/>
    <mergeCell ref="A229:F229"/>
    <mergeCell ref="H229:O229"/>
    <mergeCell ref="A235:F235"/>
    <mergeCell ref="H235:O235"/>
    <mergeCell ref="A203:F203"/>
    <mergeCell ref="H203:O203"/>
    <mergeCell ref="A210:F210"/>
    <mergeCell ref="H210:O210"/>
    <mergeCell ref="A214:F214"/>
    <mergeCell ref="H214:O214"/>
    <mergeCell ref="A166:F166"/>
    <mergeCell ref="H166:O166"/>
    <mergeCell ref="A179:F179"/>
    <mergeCell ref="H179:O179"/>
    <mergeCell ref="A187:F187"/>
    <mergeCell ref="H187:O187"/>
    <mergeCell ref="A138:F138"/>
    <mergeCell ref="H138:O138"/>
    <mergeCell ref="A150:F150"/>
    <mergeCell ref="H150:O150"/>
    <mergeCell ref="A159:F159"/>
    <mergeCell ref="H159:O159"/>
    <mergeCell ref="A110:F110"/>
    <mergeCell ref="H110:O110"/>
    <mergeCell ref="A123:F123"/>
    <mergeCell ref="H123:O123"/>
    <mergeCell ref="A127:F127"/>
    <mergeCell ref="H127:O127"/>
    <mergeCell ref="A91:F91"/>
    <mergeCell ref="H91:O91"/>
    <mergeCell ref="A101:F101"/>
    <mergeCell ref="H101:O101"/>
    <mergeCell ref="A107:F107"/>
    <mergeCell ref="H107:O107"/>
    <mergeCell ref="A71:F71"/>
    <mergeCell ref="H71:O71"/>
    <mergeCell ref="A75:F75"/>
    <mergeCell ref="H75:O75"/>
    <mergeCell ref="A79:F79"/>
    <mergeCell ref="H79:O79"/>
    <mergeCell ref="A55:F55"/>
    <mergeCell ref="H55:O55"/>
    <mergeCell ref="A59:F59"/>
    <mergeCell ref="H59:O59"/>
    <mergeCell ref="A67:F67"/>
    <mergeCell ref="H67:O67"/>
    <mergeCell ref="A39:F39"/>
    <mergeCell ref="H39:O39"/>
    <mergeCell ref="A44:F44"/>
    <mergeCell ref="H44:O44"/>
    <mergeCell ref="A48:F48"/>
    <mergeCell ref="H48:O48"/>
    <mergeCell ref="A1:O1"/>
    <mergeCell ref="A2:O2"/>
    <mergeCell ref="A3:O3"/>
    <mergeCell ref="A4:O4"/>
    <mergeCell ref="A5:F5"/>
    <mergeCell ref="H5:N5"/>
    <mergeCell ref="H34:N34"/>
    <mergeCell ref="A10:F10"/>
    <mergeCell ref="H10:N10"/>
    <mergeCell ref="A14:F14"/>
    <mergeCell ref="H14:N14"/>
    <mergeCell ref="A20:F20"/>
    <mergeCell ref="H20:N20"/>
    <mergeCell ref="A284:K284"/>
    <mergeCell ref="A285:D285"/>
    <mergeCell ref="H285:I285"/>
    <mergeCell ref="J285:K285"/>
    <mergeCell ref="E285:F285"/>
    <mergeCell ref="A25:F25"/>
    <mergeCell ref="H25:N25"/>
    <mergeCell ref="A30:F30"/>
    <mergeCell ref="H30:N30"/>
    <mergeCell ref="A34:F34"/>
    <mergeCell ref="A286:D286"/>
    <mergeCell ref="H286:I286"/>
    <mergeCell ref="J286:K286"/>
    <mergeCell ref="A287:D287"/>
    <mergeCell ref="H287:I287"/>
    <mergeCell ref="J287:K287"/>
    <mergeCell ref="E286:F286"/>
    <mergeCell ref="E287:F287"/>
    <mergeCell ref="A288:D288"/>
    <mergeCell ref="H288:I288"/>
    <mergeCell ref="J288:K288"/>
    <mergeCell ref="A289:D289"/>
    <mergeCell ref="H289:I289"/>
    <mergeCell ref="J289:K289"/>
    <mergeCell ref="E288:F288"/>
    <mergeCell ref="E289:F289"/>
    <mergeCell ref="A290:D290"/>
    <mergeCell ref="H290:I290"/>
    <mergeCell ref="J290:K290"/>
    <mergeCell ref="A291:D291"/>
    <mergeCell ref="H291:I291"/>
    <mergeCell ref="J291:K291"/>
    <mergeCell ref="E290:F290"/>
    <mergeCell ref="E291:F291"/>
    <mergeCell ref="A292:D292"/>
    <mergeCell ref="H292:I292"/>
    <mergeCell ref="J292:K292"/>
    <mergeCell ref="A293:D293"/>
    <mergeCell ref="H293:I293"/>
    <mergeCell ref="J293:K293"/>
    <mergeCell ref="E292:F292"/>
    <mergeCell ref="E293:F293"/>
    <mergeCell ref="A294:D294"/>
    <mergeCell ref="H294:I294"/>
    <mergeCell ref="J294:K294"/>
    <mergeCell ref="A295:D295"/>
    <mergeCell ref="H295:I295"/>
    <mergeCell ref="J295:K295"/>
    <mergeCell ref="E294:F294"/>
    <mergeCell ref="E295:F295"/>
    <mergeCell ref="A296:D296"/>
    <mergeCell ref="H296:I296"/>
    <mergeCell ref="J296:K296"/>
    <mergeCell ref="A297:D297"/>
    <mergeCell ref="H297:I297"/>
    <mergeCell ref="J297:K297"/>
    <mergeCell ref="E296:F296"/>
    <mergeCell ref="E297:F297"/>
    <mergeCell ref="A298:D298"/>
    <mergeCell ref="H298:I298"/>
    <mergeCell ref="J298:K298"/>
    <mergeCell ref="A299:D299"/>
    <mergeCell ref="H299:I299"/>
    <mergeCell ref="J299:K299"/>
    <mergeCell ref="E298:F298"/>
    <mergeCell ref="E299:F299"/>
    <mergeCell ref="A300:D300"/>
    <mergeCell ref="H300:I300"/>
    <mergeCell ref="J300:K300"/>
    <mergeCell ref="A301:D301"/>
    <mergeCell ref="H301:I301"/>
    <mergeCell ref="J301:K301"/>
    <mergeCell ref="E300:F300"/>
    <mergeCell ref="E301:F301"/>
    <mergeCell ref="A281:G281"/>
    <mergeCell ref="H281:O281"/>
    <mergeCell ref="A302:D302"/>
    <mergeCell ref="H302:I302"/>
    <mergeCell ref="J302:K302"/>
    <mergeCell ref="A303:D303"/>
    <mergeCell ref="H303:I303"/>
    <mergeCell ref="J303:K303"/>
    <mergeCell ref="E302:F302"/>
    <mergeCell ref="E303:F3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16"/>
  <sheetViews>
    <sheetView zoomScale="70" zoomScaleNormal="70" zoomScalePageLayoutView="0" workbookViewId="0" topLeftCell="A1">
      <selection activeCell="F16" sqref="F16:U16"/>
    </sheetView>
  </sheetViews>
  <sheetFormatPr defaultColWidth="9.140625" defaultRowHeight="15"/>
  <cols>
    <col min="1" max="2" width="7.7109375" style="33" customWidth="1"/>
    <col min="3" max="3" width="7.8515625" style="33" customWidth="1"/>
    <col min="4" max="4" width="10.28125" style="33" customWidth="1"/>
    <col min="5" max="5" width="30.7109375" style="33" customWidth="1"/>
    <col min="6" max="6" width="18.8515625" style="33" customWidth="1"/>
    <col min="7" max="7" width="9.140625" style="34" customWidth="1"/>
    <col min="8" max="8" width="9.57421875" style="33" customWidth="1"/>
    <col min="9" max="9" width="30.7109375" style="33" customWidth="1"/>
    <col min="10" max="10" width="9.7109375" style="35" customWidth="1"/>
    <col min="11" max="11" width="8.7109375" style="32" customWidth="1"/>
    <col min="12" max="12" width="12.7109375" style="32" customWidth="1"/>
    <col min="13" max="13" width="9.7109375" style="32" customWidth="1"/>
    <col min="14" max="14" width="8.7109375" style="32" customWidth="1"/>
    <col min="15" max="15" width="12.57421875" style="32" customWidth="1"/>
    <col min="16" max="16" width="9.57421875" style="32" customWidth="1"/>
    <col min="17" max="17" width="8.8515625" style="32" customWidth="1"/>
    <col min="18" max="18" width="12.7109375" style="32" customWidth="1"/>
    <col min="19" max="19" width="14.140625" style="32" customWidth="1"/>
    <col min="20" max="20" width="9.57421875" style="32" customWidth="1"/>
    <col min="21" max="21" width="8.7109375" style="32" customWidth="1"/>
    <col min="22" max="22" width="12.8515625" style="32" customWidth="1"/>
    <col min="23" max="23" width="35.7109375" style="32" customWidth="1"/>
    <col min="24" max="24" width="26.7109375" style="36" customWidth="1"/>
    <col min="25" max="25" width="9.140625" style="32" customWidth="1"/>
    <col min="26" max="26" width="12.421875" style="32" customWidth="1"/>
    <col min="27" max="30" width="9.140625" style="32" customWidth="1"/>
    <col min="31" max="16384" width="9.140625" style="32" customWidth="1"/>
  </cols>
  <sheetData>
    <row r="1" spans="1:24" s="18" customFormat="1" ht="23.25" customHeight="1">
      <c r="A1" s="443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5"/>
      <c r="P1" s="445"/>
      <c r="Q1" s="445"/>
      <c r="R1" s="445"/>
      <c r="S1" s="445"/>
      <c r="T1" s="445"/>
      <c r="U1" s="445"/>
      <c r="V1" s="445"/>
      <c r="W1" s="445"/>
      <c r="X1" s="445"/>
    </row>
    <row r="2" spans="1:24" s="18" customFormat="1" ht="23.25" customHeight="1">
      <c r="A2" s="446" t="s">
        <v>32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8"/>
      <c r="P2" s="448"/>
      <c r="Q2" s="448"/>
      <c r="R2" s="448"/>
      <c r="S2" s="448"/>
      <c r="T2" s="448"/>
      <c r="U2" s="448"/>
      <c r="V2" s="448"/>
      <c r="W2" s="448"/>
      <c r="X2" s="448"/>
    </row>
    <row r="3" spans="1:24" ht="42" customHeight="1">
      <c r="A3" s="378" t="s">
        <v>712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449"/>
      <c r="Q3" s="449"/>
      <c r="R3" s="449"/>
      <c r="S3" s="449"/>
      <c r="T3" s="449"/>
      <c r="U3" s="449"/>
      <c r="V3" s="449"/>
      <c r="W3" s="449"/>
      <c r="X3" s="449"/>
    </row>
    <row r="4" spans="1:24" s="18" customFormat="1" ht="24" customHeight="1">
      <c r="A4" s="507" t="s">
        <v>277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9"/>
      <c r="P4" s="509"/>
      <c r="Q4" s="509"/>
      <c r="R4" s="509"/>
      <c r="S4" s="509"/>
      <c r="T4" s="509"/>
      <c r="U4" s="509"/>
      <c r="V4" s="509"/>
      <c r="W4" s="509"/>
      <c r="X4" s="510"/>
    </row>
    <row r="5" spans="1:24" s="257" customFormat="1" ht="25.5" customHeight="1">
      <c r="A5" s="480" t="s">
        <v>113</v>
      </c>
      <c r="B5" s="480"/>
      <c r="C5" s="480"/>
      <c r="D5" s="480"/>
      <c r="E5" s="481"/>
      <c r="F5" s="482" t="s">
        <v>1239</v>
      </c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3"/>
      <c r="W5" s="483"/>
      <c r="X5" s="483"/>
    </row>
    <row r="6" spans="1:24" s="259" customFormat="1" ht="25.5" customHeight="1">
      <c r="A6" s="467" t="s">
        <v>1</v>
      </c>
      <c r="B6" s="467" t="s">
        <v>3</v>
      </c>
      <c r="C6" s="467" t="s">
        <v>73</v>
      </c>
      <c r="D6" s="475" t="s">
        <v>114</v>
      </c>
      <c r="E6" s="467" t="s">
        <v>5</v>
      </c>
      <c r="F6" s="479" t="s">
        <v>6</v>
      </c>
      <c r="G6" s="479" t="s">
        <v>7</v>
      </c>
      <c r="H6" s="479" t="s">
        <v>433</v>
      </c>
      <c r="I6" s="479" t="s">
        <v>115</v>
      </c>
      <c r="J6" s="468" t="s">
        <v>33</v>
      </c>
      <c r="K6" s="469"/>
      <c r="L6" s="470"/>
      <c r="M6" s="471" t="s">
        <v>34</v>
      </c>
      <c r="N6" s="472"/>
      <c r="O6" s="473"/>
      <c r="P6" s="491" t="s">
        <v>35</v>
      </c>
      <c r="Q6" s="492"/>
      <c r="R6" s="493"/>
      <c r="S6" s="494" t="s">
        <v>116</v>
      </c>
      <c r="T6" s="457" t="s">
        <v>212</v>
      </c>
      <c r="U6" s="458"/>
      <c r="V6" s="459"/>
      <c r="W6" s="478" t="s">
        <v>11</v>
      </c>
      <c r="X6" s="478" t="s">
        <v>117</v>
      </c>
    </row>
    <row r="7" spans="1:24" s="259" customFormat="1" ht="30" customHeight="1">
      <c r="A7" s="467"/>
      <c r="B7" s="467"/>
      <c r="C7" s="467"/>
      <c r="D7" s="475"/>
      <c r="E7" s="467"/>
      <c r="F7" s="467"/>
      <c r="G7" s="467"/>
      <c r="H7" s="467"/>
      <c r="I7" s="467"/>
      <c r="J7" s="61" t="s">
        <v>9</v>
      </c>
      <c r="K7" s="62" t="s">
        <v>118</v>
      </c>
      <c r="L7" s="61" t="s">
        <v>10</v>
      </c>
      <c r="M7" s="58" t="s">
        <v>9</v>
      </c>
      <c r="N7" s="59" t="s">
        <v>118</v>
      </c>
      <c r="O7" s="58" t="s">
        <v>10</v>
      </c>
      <c r="P7" s="19" t="s">
        <v>9</v>
      </c>
      <c r="Q7" s="20" t="s">
        <v>118</v>
      </c>
      <c r="R7" s="19" t="s">
        <v>10</v>
      </c>
      <c r="S7" s="463"/>
      <c r="T7" s="54" t="s">
        <v>9</v>
      </c>
      <c r="U7" s="54" t="s">
        <v>118</v>
      </c>
      <c r="V7" s="54" t="s">
        <v>10</v>
      </c>
      <c r="W7" s="464"/>
      <c r="X7" s="464"/>
    </row>
    <row r="8" spans="1:26" s="272" customFormat="1" ht="45" customHeight="1">
      <c r="A8" s="258">
        <v>211</v>
      </c>
      <c r="B8" s="262">
        <v>1</v>
      </c>
      <c r="C8" s="263"/>
      <c r="D8" s="264">
        <f>SUM(S8/G8)</f>
        <v>2.215909090909091</v>
      </c>
      <c r="E8" s="52" t="s">
        <v>1240</v>
      </c>
      <c r="F8" s="40" t="s">
        <v>1241</v>
      </c>
      <c r="G8" s="22">
        <v>44</v>
      </c>
      <c r="H8" s="266" t="s">
        <v>1242</v>
      </c>
      <c r="I8" s="320" t="s">
        <v>444</v>
      </c>
      <c r="J8" s="76">
        <v>32.5</v>
      </c>
      <c r="K8" s="63">
        <v>1</v>
      </c>
      <c r="L8" s="23">
        <f>SUM(J8*K8)</f>
        <v>32.5</v>
      </c>
      <c r="M8" s="78">
        <v>32.5</v>
      </c>
      <c r="N8" s="60">
        <v>1</v>
      </c>
      <c r="O8" s="24">
        <f>SUM(M8*N8)</f>
        <v>32.5</v>
      </c>
      <c r="P8" s="79">
        <v>32.5</v>
      </c>
      <c r="Q8" s="55">
        <v>1</v>
      </c>
      <c r="R8" s="64">
        <f>SUM(P8*Q8)</f>
        <v>32.5</v>
      </c>
      <c r="S8" s="270">
        <f>SUM(L8+O8+R8)</f>
        <v>97.5</v>
      </c>
      <c r="T8" s="29"/>
      <c r="U8" s="30"/>
      <c r="V8" s="28"/>
      <c r="W8" s="276" t="s">
        <v>487</v>
      </c>
      <c r="X8" s="271" t="s">
        <v>1243</v>
      </c>
      <c r="Z8" s="273"/>
    </row>
    <row r="9" spans="1:26" s="272" customFormat="1" ht="46.5" customHeight="1">
      <c r="A9" s="258">
        <v>212</v>
      </c>
      <c r="B9" s="262">
        <v>2</v>
      </c>
      <c r="C9" s="263"/>
      <c r="D9" s="264">
        <f>SUM(S9/G9)</f>
        <v>2.0202020202020203</v>
      </c>
      <c r="E9" s="52" t="s">
        <v>763</v>
      </c>
      <c r="F9" s="40" t="s">
        <v>1244</v>
      </c>
      <c r="G9" s="22">
        <v>59.4</v>
      </c>
      <c r="H9" s="266" t="s">
        <v>762</v>
      </c>
      <c r="I9" s="320" t="s">
        <v>1245</v>
      </c>
      <c r="J9" s="76">
        <v>40</v>
      </c>
      <c r="K9" s="63">
        <v>1</v>
      </c>
      <c r="L9" s="274">
        <f>SUM(J9*K9)</f>
        <v>40</v>
      </c>
      <c r="M9" s="78">
        <v>40</v>
      </c>
      <c r="N9" s="60">
        <v>1</v>
      </c>
      <c r="O9" s="24">
        <f>SUM(M9*N9)</f>
        <v>40</v>
      </c>
      <c r="P9" s="79">
        <v>40</v>
      </c>
      <c r="Q9" s="55">
        <v>1</v>
      </c>
      <c r="R9" s="64">
        <f>SUM(P9*Q9)</f>
        <v>40</v>
      </c>
      <c r="S9" s="275">
        <f>SUM(L9+O9+R9)</f>
        <v>120</v>
      </c>
      <c r="T9" s="29"/>
      <c r="U9" s="30"/>
      <c r="V9" s="28"/>
      <c r="W9" s="276" t="s">
        <v>1246</v>
      </c>
      <c r="X9" s="320"/>
      <c r="Z9" s="273"/>
    </row>
    <row r="10" spans="1:21" s="257" customFormat="1" ht="25.5" customHeight="1">
      <c r="A10" s="476" t="s">
        <v>113</v>
      </c>
      <c r="B10" s="476"/>
      <c r="C10" s="476"/>
      <c r="D10" s="476"/>
      <c r="E10" s="476"/>
      <c r="F10" s="477" t="s">
        <v>1247</v>
      </c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</row>
    <row r="11" spans="1:24" s="259" customFormat="1" ht="25.5" customHeight="1">
      <c r="A11" s="467" t="s">
        <v>1</v>
      </c>
      <c r="B11" s="467" t="s">
        <v>3</v>
      </c>
      <c r="C11" s="467" t="s">
        <v>73</v>
      </c>
      <c r="D11" s="475" t="s">
        <v>114</v>
      </c>
      <c r="E11" s="467" t="s">
        <v>5</v>
      </c>
      <c r="F11" s="467" t="s">
        <v>6</v>
      </c>
      <c r="G11" s="467" t="s">
        <v>7</v>
      </c>
      <c r="H11" s="467" t="s">
        <v>433</v>
      </c>
      <c r="I11" s="467" t="s">
        <v>115</v>
      </c>
      <c r="J11" s="468" t="s">
        <v>33</v>
      </c>
      <c r="K11" s="469"/>
      <c r="L11" s="470"/>
      <c r="M11" s="471" t="s">
        <v>34</v>
      </c>
      <c r="N11" s="472"/>
      <c r="O11" s="473"/>
      <c r="P11" s="474" t="s">
        <v>35</v>
      </c>
      <c r="Q11" s="474"/>
      <c r="R11" s="474"/>
      <c r="S11" s="463" t="s">
        <v>116</v>
      </c>
      <c r="T11" s="454" t="s">
        <v>212</v>
      </c>
      <c r="U11" s="455"/>
      <c r="V11" s="456"/>
      <c r="W11" s="464" t="s">
        <v>11</v>
      </c>
      <c r="X11" s="464" t="s">
        <v>117</v>
      </c>
    </row>
    <row r="12" spans="1:24" s="259" customFormat="1" ht="30" customHeight="1">
      <c r="A12" s="467"/>
      <c r="B12" s="467"/>
      <c r="C12" s="467"/>
      <c r="D12" s="475"/>
      <c r="E12" s="467"/>
      <c r="F12" s="467"/>
      <c r="G12" s="467"/>
      <c r="H12" s="467"/>
      <c r="I12" s="467"/>
      <c r="J12" s="61" t="s">
        <v>9</v>
      </c>
      <c r="K12" s="62" t="s">
        <v>118</v>
      </c>
      <c r="L12" s="61" t="s">
        <v>10</v>
      </c>
      <c r="M12" s="58" t="s">
        <v>9</v>
      </c>
      <c r="N12" s="59" t="s">
        <v>118</v>
      </c>
      <c r="O12" s="58" t="s">
        <v>10</v>
      </c>
      <c r="P12" s="260" t="s">
        <v>9</v>
      </c>
      <c r="Q12" s="261" t="s">
        <v>118</v>
      </c>
      <c r="R12" s="260" t="s">
        <v>10</v>
      </c>
      <c r="S12" s="463"/>
      <c r="T12" s="54" t="s">
        <v>9</v>
      </c>
      <c r="U12" s="54" t="s">
        <v>118</v>
      </c>
      <c r="V12" s="54" t="s">
        <v>10</v>
      </c>
      <c r="W12" s="464"/>
      <c r="X12" s="464"/>
    </row>
    <row r="13" spans="1:26" s="272" customFormat="1" ht="46.5" customHeight="1">
      <c r="A13" s="258">
        <v>213</v>
      </c>
      <c r="B13" s="262">
        <v>1</v>
      </c>
      <c r="C13" s="263"/>
      <c r="D13" s="264">
        <f>SUM(S13/G13)</f>
        <v>2.5182481751824817</v>
      </c>
      <c r="E13" s="52" t="s">
        <v>1248</v>
      </c>
      <c r="F13" s="40" t="s">
        <v>1249</v>
      </c>
      <c r="G13" s="22">
        <v>68.5</v>
      </c>
      <c r="H13" s="266" t="s">
        <v>1250</v>
      </c>
      <c r="I13" s="320" t="s">
        <v>502</v>
      </c>
      <c r="J13" s="76">
        <v>57.5</v>
      </c>
      <c r="K13" s="63">
        <v>1</v>
      </c>
      <c r="L13" s="274">
        <f>SUM(J13*K13)</f>
        <v>57.5</v>
      </c>
      <c r="M13" s="78">
        <v>57.5</v>
      </c>
      <c r="N13" s="60">
        <v>1</v>
      </c>
      <c r="O13" s="24">
        <f>SUM(M13*N13)</f>
        <v>57.5</v>
      </c>
      <c r="P13" s="79">
        <v>57.5</v>
      </c>
      <c r="Q13" s="268">
        <v>1</v>
      </c>
      <c r="R13" s="269">
        <f>SUM(P13*Q13)</f>
        <v>57.5</v>
      </c>
      <c r="S13" s="275">
        <f>SUM(L13+O13+R13)</f>
        <v>172.5</v>
      </c>
      <c r="T13" s="29"/>
      <c r="U13" s="30"/>
      <c r="V13" s="28"/>
      <c r="W13" s="277" t="s">
        <v>1251</v>
      </c>
      <c r="X13" s="320"/>
      <c r="Z13" s="273"/>
    </row>
    <row r="14" spans="1:26" s="272" customFormat="1" ht="46.5" customHeight="1">
      <c r="A14" s="258">
        <v>214</v>
      </c>
      <c r="B14" s="262">
        <v>2</v>
      </c>
      <c r="C14" s="263"/>
      <c r="D14" s="264">
        <f>SUM(S14/G14)</f>
        <v>2.29693741677763</v>
      </c>
      <c r="E14" s="52" t="s">
        <v>1252</v>
      </c>
      <c r="F14" s="40" t="s">
        <v>1253</v>
      </c>
      <c r="G14" s="22">
        <v>75.1</v>
      </c>
      <c r="H14" s="266" t="s">
        <v>1254</v>
      </c>
      <c r="I14" s="320" t="s">
        <v>1255</v>
      </c>
      <c r="J14" s="76">
        <v>57.5</v>
      </c>
      <c r="K14" s="63">
        <v>1</v>
      </c>
      <c r="L14" s="274">
        <f>SUM(J14*K14)</f>
        <v>57.5</v>
      </c>
      <c r="M14" s="78">
        <v>57.5</v>
      </c>
      <c r="N14" s="60">
        <v>1</v>
      </c>
      <c r="O14" s="24">
        <f>SUM(M14*N14)</f>
        <v>57.5</v>
      </c>
      <c r="P14" s="79">
        <v>57.5</v>
      </c>
      <c r="Q14" s="268">
        <v>1</v>
      </c>
      <c r="R14" s="269">
        <f>SUM(P14*Q14)</f>
        <v>57.5</v>
      </c>
      <c r="S14" s="275">
        <f>SUM(L14+O14+R14)</f>
        <v>172.5</v>
      </c>
      <c r="T14" s="29"/>
      <c r="U14" s="30"/>
      <c r="V14" s="28"/>
      <c r="W14" s="277" t="s">
        <v>1256</v>
      </c>
      <c r="X14" s="320" t="s">
        <v>1257</v>
      </c>
      <c r="Z14" s="273"/>
    </row>
    <row r="15" spans="1:26" s="272" customFormat="1" ht="46.5" customHeight="1">
      <c r="A15" s="258">
        <v>215</v>
      </c>
      <c r="B15" s="262">
        <v>3</v>
      </c>
      <c r="C15" s="263"/>
      <c r="D15" s="264">
        <f>SUM(S15/G15)</f>
        <v>1.8306636155606406</v>
      </c>
      <c r="E15" s="52" t="s">
        <v>1258</v>
      </c>
      <c r="F15" s="40" t="s">
        <v>1259</v>
      </c>
      <c r="G15" s="22">
        <v>87.4</v>
      </c>
      <c r="H15" s="266" t="s">
        <v>1260</v>
      </c>
      <c r="I15" s="320" t="s">
        <v>502</v>
      </c>
      <c r="J15" s="321">
        <v>80</v>
      </c>
      <c r="K15" s="278">
        <v>0</v>
      </c>
      <c r="L15" s="270">
        <f>SUM(J15*K15)</f>
        <v>0</v>
      </c>
      <c r="M15" s="78">
        <v>80</v>
      </c>
      <c r="N15" s="60">
        <v>1</v>
      </c>
      <c r="O15" s="274">
        <f>SUM(M15*N15)</f>
        <v>80</v>
      </c>
      <c r="P15" s="79">
        <v>80</v>
      </c>
      <c r="Q15" s="268">
        <v>1</v>
      </c>
      <c r="R15" s="269">
        <f>SUM(P15*Q15)</f>
        <v>80</v>
      </c>
      <c r="S15" s="270">
        <f>SUM(L15+O15+R15)</f>
        <v>160</v>
      </c>
      <c r="T15" s="29"/>
      <c r="U15" s="30"/>
      <c r="V15" s="28"/>
      <c r="W15" s="277" t="s">
        <v>1261</v>
      </c>
      <c r="X15" s="320" t="s">
        <v>110</v>
      </c>
      <c r="Z15" s="273"/>
    </row>
    <row r="16" spans="1:21" s="257" customFormat="1" ht="25.5" customHeight="1">
      <c r="A16" s="476" t="s">
        <v>113</v>
      </c>
      <c r="B16" s="476"/>
      <c r="C16" s="476"/>
      <c r="D16" s="476"/>
      <c r="E16" s="476"/>
      <c r="F16" s="477" t="s">
        <v>1262</v>
      </c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</row>
    <row r="17" spans="1:24" s="259" customFormat="1" ht="25.5" customHeight="1">
      <c r="A17" s="467" t="s">
        <v>1</v>
      </c>
      <c r="B17" s="467" t="s">
        <v>3</v>
      </c>
      <c r="C17" s="467" t="s">
        <v>73</v>
      </c>
      <c r="D17" s="475" t="s">
        <v>114</v>
      </c>
      <c r="E17" s="467" t="s">
        <v>5</v>
      </c>
      <c r="F17" s="467" t="s">
        <v>6</v>
      </c>
      <c r="G17" s="467" t="s">
        <v>7</v>
      </c>
      <c r="H17" s="467" t="s">
        <v>433</v>
      </c>
      <c r="I17" s="467" t="s">
        <v>115</v>
      </c>
      <c r="J17" s="468" t="s">
        <v>33</v>
      </c>
      <c r="K17" s="469"/>
      <c r="L17" s="470"/>
      <c r="M17" s="471" t="s">
        <v>34</v>
      </c>
      <c r="N17" s="472"/>
      <c r="O17" s="473"/>
      <c r="P17" s="474" t="s">
        <v>35</v>
      </c>
      <c r="Q17" s="474"/>
      <c r="R17" s="474"/>
      <c r="S17" s="463" t="s">
        <v>116</v>
      </c>
      <c r="T17" s="454" t="s">
        <v>212</v>
      </c>
      <c r="U17" s="455"/>
      <c r="V17" s="456"/>
      <c r="W17" s="464" t="s">
        <v>11</v>
      </c>
      <c r="X17" s="464" t="s">
        <v>117</v>
      </c>
    </row>
    <row r="18" spans="1:24" s="259" customFormat="1" ht="30" customHeight="1">
      <c r="A18" s="467"/>
      <c r="B18" s="467"/>
      <c r="C18" s="467"/>
      <c r="D18" s="475"/>
      <c r="E18" s="467"/>
      <c r="F18" s="467"/>
      <c r="G18" s="467"/>
      <c r="H18" s="467"/>
      <c r="I18" s="467"/>
      <c r="J18" s="61" t="s">
        <v>9</v>
      </c>
      <c r="K18" s="62" t="s">
        <v>118</v>
      </c>
      <c r="L18" s="61" t="s">
        <v>10</v>
      </c>
      <c r="M18" s="58" t="s">
        <v>9</v>
      </c>
      <c r="N18" s="59" t="s">
        <v>118</v>
      </c>
      <c r="O18" s="58" t="s">
        <v>10</v>
      </c>
      <c r="P18" s="260" t="s">
        <v>9</v>
      </c>
      <c r="Q18" s="261" t="s">
        <v>118</v>
      </c>
      <c r="R18" s="260" t="s">
        <v>10</v>
      </c>
      <c r="S18" s="463"/>
      <c r="T18" s="54" t="s">
        <v>9</v>
      </c>
      <c r="U18" s="54" t="s">
        <v>118</v>
      </c>
      <c r="V18" s="54" t="s">
        <v>10</v>
      </c>
      <c r="W18" s="464"/>
      <c r="X18" s="464"/>
    </row>
    <row r="19" spans="1:26" s="272" customFormat="1" ht="46.5" customHeight="1">
      <c r="A19" s="258">
        <v>216</v>
      </c>
      <c r="B19" s="262">
        <v>1</v>
      </c>
      <c r="C19" s="263"/>
      <c r="D19" s="264">
        <f>SUM(S19/G19)</f>
        <v>7.848837209302326</v>
      </c>
      <c r="E19" s="52" t="s">
        <v>1263</v>
      </c>
      <c r="F19" s="40" t="s">
        <v>1264</v>
      </c>
      <c r="G19" s="22">
        <v>34.4</v>
      </c>
      <c r="H19" s="266" t="s">
        <v>1265</v>
      </c>
      <c r="I19" s="320" t="s">
        <v>1266</v>
      </c>
      <c r="J19" s="76">
        <v>90</v>
      </c>
      <c r="K19" s="63">
        <v>1</v>
      </c>
      <c r="L19" s="23">
        <f>SUM(J19*K19)</f>
        <v>90</v>
      </c>
      <c r="M19" s="78">
        <v>90</v>
      </c>
      <c r="N19" s="60">
        <v>1</v>
      </c>
      <c r="O19" s="24">
        <f>SUM(M19*N19)</f>
        <v>90</v>
      </c>
      <c r="P19" s="79">
        <v>90</v>
      </c>
      <c r="Q19" s="268">
        <v>1</v>
      </c>
      <c r="R19" s="269">
        <f>SUM(P19*Q19)</f>
        <v>90</v>
      </c>
      <c r="S19" s="270">
        <f>SUM(L19+O19+R19)</f>
        <v>270</v>
      </c>
      <c r="T19" s="29"/>
      <c r="U19" s="30"/>
      <c r="V19" s="28"/>
      <c r="W19" s="276" t="s">
        <v>486</v>
      </c>
      <c r="X19" s="320" t="s">
        <v>1257</v>
      </c>
      <c r="Z19" s="273"/>
    </row>
    <row r="20" spans="1:26" s="272" customFormat="1" ht="46.5" customHeight="1">
      <c r="A20" s="258">
        <v>217</v>
      </c>
      <c r="B20" s="262">
        <v>2</v>
      </c>
      <c r="C20" s="263"/>
      <c r="D20" s="264">
        <f>SUM(S20/G20)</f>
        <v>1.8822393822393824</v>
      </c>
      <c r="E20" s="52" t="s">
        <v>1267</v>
      </c>
      <c r="F20" s="40" t="s">
        <v>1268</v>
      </c>
      <c r="G20" s="22">
        <v>51.8</v>
      </c>
      <c r="H20" s="266" t="s">
        <v>1269</v>
      </c>
      <c r="I20" s="320" t="s">
        <v>444</v>
      </c>
      <c r="J20" s="76">
        <v>32.5</v>
      </c>
      <c r="K20" s="63">
        <v>1</v>
      </c>
      <c r="L20" s="23">
        <f>SUM(J20*K20)</f>
        <v>32.5</v>
      </c>
      <c r="M20" s="78">
        <v>32.5</v>
      </c>
      <c r="N20" s="60">
        <v>1</v>
      </c>
      <c r="O20" s="24">
        <f>SUM(M20*N20)</f>
        <v>32.5</v>
      </c>
      <c r="P20" s="79">
        <v>32.5</v>
      </c>
      <c r="Q20" s="268">
        <v>1</v>
      </c>
      <c r="R20" s="269">
        <f>SUM(P20*Q20)</f>
        <v>32.5</v>
      </c>
      <c r="S20" s="270">
        <f>SUM(L20+O20+R20)</f>
        <v>97.5</v>
      </c>
      <c r="T20" s="29"/>
      <c r="U20" s="30"/>
      <c r="V20" s="28"/>
      <c r="W20" s="276" t="s">
        <v>484</v>
      </c>
      <c r="X20" s="271" t="s">
        <v>1243</v>
      </c>
      <c r="Z20" s="273"/>
    </row>
    <row r="21" spans="1:21" s="257" customFormat="1" ht="25.5" customHeight="1">
      <c r="A21" s="476" t="s">
        <v>113</v>
      </c>
      <c r="B21" s="476"/>
      <c r="C21" s="476"/>
      <c r="D21" s="476"/>
      <c r="E21" s="476"/>
      <c r="F21" s="477" t="s">
        <v>1270</v>
      </c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</row>
    <row r="22" spans="1:24" s="259" customFormat="1" ht="25.5" customHeight="1">
      <c r="A22" s="467" t="s">
        <v>1</v>
      </c>
      <c r="B22" s="467" t="s">
        <v>3</v>
      </c>
      <c r="C22" s="467" t="s">
        <v>73</v>
      </c>
      <c r="D22" s="475" t="s">
        <v>114</v>
      </c>
      <c r="E22" s="467" t="s">
        <v>5</v>
      </c>
      <c r="F22" s="467" t="s">
        <v>6</v>
      </c>
      <c r="G22" s="467" t="s">
        <v>7</v>
      </c>
      <c r="H22" s="467" t="s">
        <v>433</v>
      </c>
      <c r="I22" s="467" t="s">
        <v>115</v>
      </c>
      <c r="J22" s="468" t="s">
        <v>33</v>
      </c>
      <c r="K22" s="469"/>
      <c r="L22" s="470"/>
      <c r="M22" s="471" t="s">
        <v>34</v>
      </c>
      <c r="N22" s="472"/>
      <c r="O22" s="473"/>
      <c r="P22" s="474" t="s">
        <v>35</v>
      </c>
      <c r="Q22" s="474"/>
      <c r="R22" s="474"/>
      <c r="S22" s="463" t="s">
        <v>116</v>
      </c>
      <c r="T22" s="454" t="s">
        <v>212</v>
      </c>
      <c r="U22" s="455"/>
      <c r="V22" s="456"/>
      <c r="W22" s="464" t="s">
        <v>11</v>
      </c>
      <c r="X22" s="464" t="s">
        <v>117</v>
      </c>
    </row>
    <row r="23" spans="1:24" s="259" customFormat="1" ht="30" customHeight="1">
      <c r="A23" s="467"/>
      <c r="B23" s="467"/>
      <c r="C23" s="467"/>
      <c r="D23" s="475"/>
      <c r="E23" s="467"/>
      <c r="F23" s="467"/>
      <c r="G23" s="467"/>
      <c r="H23" s="467"/>
      <c r="I23" s="467"/>
      <c r="J23" s="61" t="s">
        <v>9</v>
      </c>
      <c r="K23" s="62" t="s">
        <v>118</v>
      </c>
      <c r="L23" s="61" t="s">
        <v>10</v>
      </c>
      <c r="M23" s="58" t="s">
        <v>9</v>
      </c>
      <c r="N23" s="59" t="s">
        <v>118</v>
      </c>
      <c r="O23" s="58" t="s">
        <v>10</v>
      </c>
      <c r="P23" s="260" t="s">
        <v>9</v>
      </c>
      <c r="Q23" s="261" t="s">
        <v>118</v>
      </c>
      <c r="R23" s="260" t="s">
        <v>10</v>
      </c>
      <c r="S23" s="463"/>
      <c r="T23" s="54" t="s">
        <v>9</v>
      </c>
      <c r="U23" s="54" t="s">
        <v>118</v>
      </c>
      <c r="V23" s="54" t="s">
        <v>10</v>
      </c>
      <c r="W23" s="464"/>
      <c r="X23" s="464"/>
    </row>
    <row r="24" spans="1:26" s="272" customFormat="1" ht="46.5" customHeight="1">
      <c r="A24" s="258">
        <v>218</v>
      </c>
      <c r="B24" s="262">
        <v>1</v>
      </c>
      <c r="C24" s="263"/>
      <c r="D24" s="264">
        <f>SUM(S24/G24)</f>
        <v>4.483870967741935</v>
      </c>
      <c r="E24" s="52" t="s">
        <v>1271</v>
      </c>
      <c r="F24" s="40" t="s">
        <v>1272</v>
      </c>
      <c r="G24" s="22">
        <v>77.5</v>
      </c>
      <c r="H24" s="266" t="s">
        <v>1273</v>
      </c>
      <c r="I24" s="320" t="s">
        <v>1255</v>
      </c>
      <c r="J24" s="76">
        <v>115</v>
      </c>
      <c r="K24" s="63">
        <v>1</v>
      </c>
      <c r="L24" s="274">
        <f>SUM(J24*K24)</f>
        <v>115</v>
      </c>
      <c r="M24" s="78">
        <v>117.5</v>
      </c>
      <c r="N24" s="60">
        <v>1</v>
      </c>
      <c r="O24" s="274">
        <f>SUM(M24*N24)</f>
        <v>117.5</v>
      </c>
      <c r="P24" s="79">
        <v>115</v>
      </c>
      <c r="Q24" s="268">
        <v>1</v>
      </c>
      <c r="R24" s="269">
        <f>SUM(P24*Q24)</f>
        <v>115</v>
      </c>
      <c r="S24" s="275">
        <f>SUM(L24+O24+R24)</f>
        <v>347.5</v>
      </c>
      <c r="T24" s="29"/>
      <c r="U24" s="30"/>
      <c r="V24" s="28"/>
      <c r="W24" s="277" t="s">
        <v>1335</v>
      </c>
      <c r="X24" s="320" t="s">
        <v>1257</v>
      </c>
      <c r="Z24" s="273"/>
    </row>
    <row r="25" spans="1:21" s="257" customFormat="1" ht="25.5" customHeight="1">
      <c r="A25" s="476" t="s">
        <v>113</v>
      </c>
      <c r="B25" s="476"/>
      <c r="C25" s="476"/>
      <c r="D25" s="476"/>
      <c r="E25" s="476"/>
      <c r="F25" s="477" t="s">
        <v>1274</v>
      </c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</row>
    <row r="26" spans="1:24" s="259" customFormat="1" ht="25.5" customHeight="1">
      <c r="A26" s="467" t="s">
        <v>1</v>
      </c>
      <c r="B26" s="467" t="s">
        <v>3</v>
      </c>
      <c r="C26" s="467" t="s">
        <v>73</v>
      </c>
      <c r="D26" s="475" t="s">
        <v>114</v>
      </c>
      <c r="E26" s="467" t="s">
        <v>5</v>
      </c>
      <c r="F26" s="467" t="s">
        <v>6</v>
      </c>
      <c r="G26" s="467" t="s">
        <v>7</v>
      </c>
      <c r="H26" s="467" t="s">
        <v>433</v>
      </c>
      <c r="I26" s="467" t="s">
        <v>115</v>
      </c>
      <c r="J26" s="468" t="s">
        <v>33</v>
      </c>
      <c r="K26" s="469"/>
      <c r="L26" s="470"/>
      <c r="M26" s="471" t="s">
        <v>34</v>
      </c>
      <c r="N26" s="472"/>
      <c r="O26" s="473"/>
      <c r="P26" s="474" t="s">
        <v>35</v>
      </c>
      <c r="Q26" s="474"/>
      <c r="R26" s="474"/>
      <c r="S26" s="463" t="s">
        <v>116</v>
      </c>
      <c r="T26" s="454" t="s">
        <v>212</v>
      </c>
      <c r="U26" s="455"/>
      <c r="V26" s="456"/>
      <c r="W26" s="464" t="s">
        <v>11</v>
      </c>
      <c r="X26" s="464" t="s">
        <v>117</v>
      </c>
    </row>
    <row r="27" spans="1:24" s="259" customFormat="1" ht="30" customHeight="1">
      <c r="A27" s="467"/>
      <c r="B27" s="467"/>
      <c r="C27" s="467"/>
      <c r="D27" s="475"/>
      <c r="E27" s="467"/>
      <c r="F27" s="467"/>
      <c r="G27" s="467"/>
      <c r="H27" s="467"/>
      <c r="I27" s="467"/>
      <c r="J27" s="61" t="s">
        <v>9</v>
      </c>
      <c r="K27" s="62" t="s">
        <v>118</v>
      </c>
      <c r="L27" s="61" t="s">
        <v>10</v>
      </c>
      <c r="M27" s="58" t="s">
        <v>9</v>
      </c>
      <c r="N27" s="59" t="s">
        <v>118</v>
      </c>
      <c r="O27" s="58" t="s">
        <v>10</v>
      </c>
      <c r="P27" s="260" t="s">
        <v>9</v>
      </c>
      <c r="Q27" s="261" t="s">
        <v>118</v>
      </c>
      <c r="R27" s="260" t="s">
        <v>10</v>
      </c>
      <c r="S27" s="463"/>
      <c r="T27" s="54" t="s">
        <v>9</v>
      </c>
      <c r="U27" s="54" t="s">
        <v>118</v>
      </c>
      <c r="V27" s="54" t="s">
        <v>10</v>
      </c>
      <c r="W27" s="464"/>
      <c r="X27" s="464"/>
    </row>
    <row r="28" spans="1:26" s="272" customFormat="1" ht="46.5" customHeight="1">
      <c r="A28" s="258">
        <v>219</v>
      </c>
      <c r="B28" s="262">
        <v>1</v>
      </c>
      <c r="C28" s="263"/>
      <c r="D28" s="264">
        <f>SUM(S28/G28)</f>
        <v>4.35871743486974</v>
      </c>
      <c r="E28" s="52" t="s">
        <v>63</v>
      </c>
      <c r="F28" s="40" t="s">
        <v>1275</v>
      </c>
      <c r="G28" s="22">
        <v>99.8</v>
      </c>
      <c r="H28" s="266" t="s">
        <v>64</v>
      </c>
      <c r="I28" s="267" t="s">
        <v>1276</v>
      </c>
      <c r="J28" s="76">
        <v>140</v>
      </c>
      <c r="K28" s="63">
        <v>1</v>
      </c>
      <c r="L28" s="23">
        <f>SUM(J28*K28)</f>
        <v>140</v>
      </c>
      <c r="M28" s="78">
        <v>145</v>
      </c>
      <c r="N28" s="60">
        <v>1</v>
      </c>
      <c r="O28" s="24">
        <f>SUM(M28*N28)</f>
        <v>145</v>
      </c>
      <c r="P28" s="79">
        <v>150</v>
      </c>
      <c r="Q28" s="268">
        <v>1</v>
      </c>
      <c r="R28" s="274">
        <f>SUM(P28*Q28)</f>
        <v>150</v>
      </c>
      <c r="S28" s="274">
        <f>SUM(L28+O28+R28)</f>
        <v>435</v>
      </c>
      <c r="T28" s="29"/>
      <c r="U28" s="30"/>
      <c r="V28" s="28"/>
      <c r="W28" s="277" t="s">
        <v>1335</v>
      </c>
      <c r="X28" s="320" t="s">
        <v>1277</v>
      </c>
      <c r="Z28" s="273"/>
    </row>
    <row r="29" spans="1:26" s="272" customFormat="1" ht="46.5" customHeight="1">
      <c r="A29" s="258">
        <v>220</v>
      </c>
      <c r="B29" s="262">
        <v>2</v>
      </c>
      <c r="C29" s="263"/>
      <c r="D29" s="264">
        <f>SUM(S29/G29)</f>
        <v>4.196642685851319</v>
      </c>
      <c r="E29" s="52" t="s">
        <v>1278</v>
      </c>
      <c r="F29" s="40" t="s">
        <v>1279</v>
      </c>
      <c r="G29" s="22">
        <v>83.4</v>
      </c>
      <c r="H29" s="266" t="s">
        <v>1280</v>
      </c>
      <c r="I29" s="267" t="s">
        <v>502</v>
      </c>
      <c r="J29" s="76">
        <v>115</v>
      </c>
      <c r="K29" s="63">
        <v>1</v>
      </c>
      <c r="L29" s="23">
        <f>SUM(J29*K29)</f>
        <v>115</v>
      </c>
      <c r="M29" s="78">
        <v>117.5</v>
      </c>
      <c r="N29" s="60">
        <v>1</v>
      </c>
      <c r="O29" s="274">
        <f>SUM(M29*N29)</f>
        <v>117.5</v>
      </c>
      <c r="P29" s="79">
        <v>117.5</v>
      </c>
      <c r="Q29" s="268">
        <v>1</v>
      </c>
      <c r="R29" s="269">
        <f>SUM(P29*Q29)</f>
        <v>117.5</v>
      </c>
      <c r="S29" s="274">
        <f>SUM(L29+O29+R29)</f>
        <v>350</v>
      </c>
      <c r="T29" s="29"/>
      <c r="U29" s="30"/>
      <c r="V29" s="28"/>
      <c r="W29" s="277" t="s">
        <v>1256</v>
      </c>
      <c r="X29" s="320" t="s">
        <v>110</v>
      </c>
      <c r="Z29" s="273"/>
    </row>
    <row r="30" spans="1:21" s="257" customFormat="1" ht="25.5" customHeight="1">
      <c r="A30" s="476" t="s">
        <v>113</v>
      </c>
      <c r="B30" s="476"/>
      <c r="C30" s="476"/>
      <c r="D30" s="476"/>
      <c r="E30" s="476"/>
      <c r="F30" s="477" t="s">
        <v>1281</v>
      </c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</row>
    <row r="31" spans="1:24" s="259" customFormat="1" ht="25.5" customHeight="1">
      <c r="A31" s="467" t="s">
        <v>1</v>
      </c>
      <c r="B31" s="467" t="s">
        <v>3</v>
      </c>
      <c r="C31" s="467" t="s">
        <v>73</v>
      </c>
      <c r="D31" s="475" t="s">
        <v>114</v>
      </c>
      <c r="E31" s="467" t="s">
        <v>5</v>
      </c>
      <c r="F31" s="467" t="s">
        <v>6</v>
      </c>
      <c r="G31" s="467" t="s">
        <v>7</v>
      </c>
      <c r="H31" s="467" t="s">
        <v>433</v>
      </c>
      <c r="I31" s="467" t="s">
        <v>115</v>
      </c>
      <c r="J31" s="468" t="s">
        <v>33</v>
      </c>
      <c r="K31" s="469"/>
      <c r="L31" s="470"/>
      <c r="M31" s="471" t="s">
        <v>34</v>
      </c>
      <c r="N31" s="472"/>
      <c r="O31" s="473"/>
      <c r="P31" s="474" t="s">
        <v>35</v>
      </c>
      <c r="Q31" s="474"/>
      <c r="R31" s="474"/>
      <c r="S31" s="463" t="s">
        <v>116</v>
      </c>
      <c r="T31" s="454" t="s">
        <v>212</v>
      </c>
      <c r="U31" s="455"/>
      <c r="V31" s="456"/>
      <c r="W31" s="464" t="s">
        <v>11</v>
      </c>
      <c r="X31" s="464" t="s">
        <v>117</v>
      </c>
    </row>
    <row r="32" spans="1:24" s="259" customFormat="1" ht="30" customHeight="1">
      <c r="A32" s="467"/>
      <c r="B32" s="467"/>
      <c r="C32" s="467"/>
      <c r="D32" s="475"/>
      <c r="E32" s="467"/>
      <c r="F32" s="467"/>
      <c r="G32" s="467"/>
      <c r="H32" s="467"/>
      <c r="I32" s="467"/>
      <c r="J32" s="61" t="s">
        <v>9</v>
      </c>
      <c r="K32" s="62" t="s">
        <v>118</v>
      </c>
      <c r="L32" s="61" t="s">
        <v>10</v>
      </c>
      <c r="M32" s="58" t="s">
        <v>9</v>
      </c>
      <c r="N32" s="59" t="s">
        <v>118</v>
      </c>
      <c r="O32" s="58" t="s">
        <v>10</v>
      </c>
      <c r="P32" s="260" t="s">
        <v>9</v>
      </c>
      <c r="Q32" s="261" t="s">
        <v>118</v>
      </c>
      <c r="R32" s="260" t="s">
        <v>10</v>
      </c>
      <c r="S32" s="463"/>
      <c r="T32" s="54" t="s">
        <v>9</v>
      </c>
      <c r="U32" s="54" t="s">
        <v>118</v>
      </c>
      <c r="V32" s="54" t="s">
        <v>10</v>
      </c>
      <c r="W32" s="464"/>
      <c r="X32" s="464"/>
    </row>
    <row r="33" spans="1:26" s="272" customFormat="1" ht="46.5" customHeight="1">
      <c r="A33" s="258">
        <v>221</v>
      </c>
      <c r="B33" s="262">
        <v>1</v>
      </c>
      <c r="C33" s="263"/>
      <c r="D33" s="264">
        <f>SUM(S33/G33)</f>
        <v>5.034246575342466</v>
      </c>
      <c r="E33" s="52" t="s">
        <v>1282</v>
      </c>
      <c r="F33" s="40" t="s">
        <v>1283</v>
      </c>
      <c r="G33" s="22">
        <v>73</v>
      </c>
      <c r="H33" s="266" t="s">
        <v>1284</v>
      </c>
      <c r="I33" s="267" t="s">
        <v>322</v>
      </c>
      <c r="J33" s="76">
        <v>120</v>
      </c>
      <c r="K33" s="63">
        <v>1</v>
      </c>
      <c r="L33" s="23">
        <f>SUM(J33*K33)</f>
        <v>120</v>
      </c>
      <c r="M33" s="78">
        <v>122.5</v>
      </c>
      <c r="N33" s="60">
        <v>1</v>
      </c>
      <c r="O33" s="24">
        <f>SUM(M33*N33)</f>
        <v>122.5</v>
      </c>
      <c r="P33" s="79">
        <v>125</v>
      </c>
      <c r="Q33" s="268">
        <v>1</v>
      </c>
      <c r="R33" s="269">
        <f>SUM(P33*Q33)</f>
        <v>125</v>
      </c>
      <c r="S33" s="270">
        <f>SUM(L33+O33+R33)</f>
        <v>367.5</v>
      </c>
      <c r="T33" s="29"/>
      <c r="U33" s="30"/>
      <c r="V33" s="28"/>
      <c r="W33" s="276" t="s">
        <v>486</v>
      </c>
      <c r="X33" s="320" t="s">
        <v>1285</v>
      </c>
      <c r="Z33" s="273"/>
    </row>
    <row r="34" spans="1:26" s="272" customFormat="1" ht="46.5" customHeight="1">
      <c r="A34" s="258">
        <v>222</v>
      </c>
      <c r="B34" s="262">
        <v>2</v>
      </c>
      <c r="C34" s="263"/>
      <c r="D34" s="264">
        <f>SUM(S34/G34)</f>
        <v>2.4636058230683093</v>
      </c>
      <c r="E34" s="52" t="s">
        <v>1286</v>
      </c>
      <c r="F34" s="40" t="s">
        <v>1287</v>
      </c>
      <c r="G34" s="22">
        <v>89.3</v>
      </c>
      <c r="H34" s="266" t="s">
        <v>1288</v>
      </c>
      <c r="I34" s="267" t="s">
        <v>1289</v>
      </c>
      <c r="J34" s="76">
        <v>110</v>
      </c>
      <c r="K34" s="63">
        <v>1</v>
      </c>
      <c r="L34" s="274">
        <f>SUM(J34*K34)</f>
        <v>110</v>
      </c>
      <c r="M34" s="78">
        <v>110</v>
      </c>
      <c r="N34" s="60">
        <v>1</v>
      </c>
      <c r="O34" s="24">
        <f>SUM(M34*N34)</f>
        <v>110</v>
      </c>
      <c r="P34" s="321">
        <v>110</v>
      </c>
      <c r="Q34" s="278">
        <v>0</v>
      </c>
      <c r="R34" s="279">
        <f>SUM(P34*Q34)</f>
        <v>0</v>
      </c>
      <c r="S34" s="274">
        <f>SUM(L34+O34+R34)</f>
        <v>220</v>
      </c>
      <c r="T34" s="29"/>
      <c r="U34" s="30"/>
      <c r="V34" s="28"/>
      <c r="W34" s="277" t="s">
        <v>1333</v>
      </c>
      <c r="X34" s="320" t="s">
        <v>1290</v>
      </c>
      <c r="Z34" s="273"/>
    </row>
    <row r="35" spans="1:26" s="272" customFormat="1" ht="46.5" customHeight="1">
      <c r="A35" s="258">
        <v>223</v>
      </c>
      <c r="B35" s="262">
        <v>3</v>
      </c>
      <c r="C35" s="263"/>
      <c r="D35" s="264">
        <f>SUM(S35/G35)</f>
        <v>0.6069802731411229</v>
      </c>
      <c r="E35" s="52" t="s">
        <v>1291</v>
      </c>
      <c r="F35" s="40" t="s">
        <v>1292</v>
      </c>
      <c r="G35" s="22">
        <v>65.9</v>
      </c>
      <c r="H35" s="266" t="s">
        <v>1203</v>
      </c>
      <c r="I35" s="267" t="s">
        <v>449</v>
      </c>
      <c r="J35" s="76">
        <v>40</v>
      </c>
      <c r="K35" s="63">
        <v>1</v>
      </c>
      <c r="L35" s="274">
        <f>SUM(J35*K35)</f>
        <v>40</v>
      </c>
      <c r="M35" s="321">
        <v>40</v>
      </c>
      <c r="N35" s="278">
        <v>0</v>
      </c>
      <c r="O35" s="280">
        <f>SUM(M35*N35)</f>
        <v>0</v>
      </c>
      <c r="P35" s="321">
        <v>40</v>
      </c>
      <c r="Q35" s="278">
        <v>0</v>
      </c>
      <c r="R35" s="279">
        <f>SUM(P35*Q35)</f>
        <v>0</v>
      </c>
      <c r="S35" s="274">
        <f>SUM(L35+O35+R35)</f>
        <v>40</v>
      </c>
      <c r="T35" s="29"/>
      <c r="U35" s="30"/>
      <c r="V35" s="28"/>
      <c r="W35" s="277" t="s">
        <v>1334</v>
      </c>
      <c r="X35" s="320" t="s">
        <v>1293</v>
      </c>
      <c r="Z35" s="273"/>
    </row>
    <row r="36" spans="1:24" s="18" customFormat="1" ht="23.25" customHeight="1">
      <c r="A36" s="443" t="s">
        <v>0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5"/>
      <c r="P36" s="445"/>
      <c r="Q36" s="445"/>
      <c r="R36" s="445"/>
      <c r="S36" s="445"/>
      <c r="T36" s="445"/>
      <c r="U36" s="445"/>
      <c r="V36" s="445"/>
      <c r="W36" s="445"/>
      <c r="X36" s="445"/>
    </row>
    <row r="37" spans="1:24" s="18" customFormat="1" ht="23.25" customHeight="1">
      <c r="A37" s="446" t="s">
        <v>32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8"/>
      <c r="P37" s="448"/>
      <c r="Q37" s="448"/>
      <c r="R37" s="448"/>
      <c r="S37" s="448"/>
      <c r="T37" s="448"/>
      <c r="U37" s="448"/>
      <c r="V37" s="448"/>
      <c r="W37" s="448"/>
      <c r="X37" s="448"/>
    </row>
    <row r="38" spans="1:24" ht="42" customHeight="1">
      <c r="A38" s="378" t="s">
        <v>712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449"/>
      <c r="Q38" s="449"/>
      <c r="R38" s="449"/>
      <c r="S38" s="449"/>
      <c r="T38" s="449"/>
      <c r="U38" s="449"/>
      <c r="V38" s="449"/>
      <c r="W38" s="449"/>
      <c r="X38" s="449"/>
    </row>
    <row r="39" spans="1:24" s="18" customFormat="1" ht="24" customHeight="1">
      <c r="A39" s="450" t="s">
        <v>277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2"/>
      <c r="P39" s="452"/>
      <c r="Q39" s="452"/>
      <c r="R39" s="452"/>
      <c r="S39" s="452"/>
      <c r="T39" s="452"/>
      <c r="U39" s="452"/>
      <c r="V39" s="452"/>
      <c r="W39" s="452"/>
      <c r="X39" s="453"/>
    </row>
    <row r="40" spans="1:24" ht="26.25" customHeight="1">
      <c r="A40" s="488" t="s">
        <v>113</v>
      </c>
      <c r="B40" s="489"/>
      <c r="C40" s="489"/>
      <c r="D40" s="489"/>
      <c r="E40" s="490"/>
      <c r="F40" s="511" t="s">
        <v>1154</v>
      </c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3"/>
      <c r="T40" s="513"/>
      <c r="U40" s="513"/>
      <c r="V40" s="513"/>
      <c r="W40" s="513"/>
      <c r="X40" s="513"/>
    </row>
    <row r="41" spans="1:24" ht="21" customHeight="1">
      <c r="A41" s="484" t="s">
        <v>1</v>
      </c>
      <c r="B41" s="484" t="s">
        <v>3</v>
      </c>
      <c r="C41" s="484" t="s">
        <v>73</v>
      </c>
      <c r="D41" s="486" t="s">
        <v>114</v>
      </c>
      <c r="E41" s="484" t="s">
        <v>5</v>
      </c>
      <c r="F41" s="484" t="s">
        <v>6</v>
      </c>
      <c r="G41" s="484" t="s">
        <v>7</v>
      </c>
      <c r="H41" s="484" t="s">
        <v>433</v>
      </c>
      <c r="I41" s="484" t="s">
        <v>115</v>
      </c>
      <c r="J41" s="468" t="s">
        <v>33</v>
      </c>
      <c r="K41" s="469"/>
      <c r="L41" s="470"/>
      <c r="M41" s="471" t="s">
        <v>34</v>
      </c>
      <c r="N41" s="472"/>
      <c r="O41" s="473"/>
      <c r="P41" s="491" t="s">
        <v>35</v>
      </c>
      <c r="Q41" s="492"/>
      <c r="R41" s="493"/>
      <c r="S41" s="498" t="s">
        <v>116</v>
      </c>
      <c r="T41" s="454" t="s">
        <v>212</v>
      </c>
      <c r="U41" s="455"/>
      <c r="V41" s="456"/>
      <c r="W41" s="500" t="s">
        <v>11</v>
      </c>
      <c r="X41" s="500" t="s">
        <v>117</v>
      </c>
    </row>
    <row r="42" spans="1:24" ht="27.75" customHeight="1">
      <c r="A42" s="485"/>
      <c r="B42" s="485"/>
      <c r="C42" s="485"/>
      <c r="D42" s="487"/>
      <c r="E42" s="485"/>
      <c r="F42" s="485"/>
      <c r="G42" s="485"/>
      <c r="H42" s="485"/>
      <c r="I42" s="485"/>
      <c r="J42" s="61" t="s">
        <v>9</v>
      </c>
      <c r="K42" s="62" t="s">
        <v>118</v>
      </c>
      <c r="L42" s="61" t="s">
        <v>10</v>
      </c>
      <c r="M42" s="58" t="s">
        <v>9</v>
      </c>
      <c r="N42" s="59" t="s">
        <v>118</v>
      </c>
      <c r="O42" s="58" t="s">
        <v>10</v>
      </c>
      <c r="P42" s="19" t="s">
        <v>9</v>
      </c>
      <c r="Q42" s="20" t="s">
        <v>118</v>
      </c>
      <c r="R42" s="19" t="s">
        <v>10</v>
      </c>
      <c r="S42" s="499"/>
      <c r="T42" s="54" t="s">
        <v>9</v>
      </c>
      <c r="U42" s="54" t="s">
        <v>118</v>
      </c>
      <c r="V42" s="54" t="s">
        <v>10</v>
      </c>
      <c r="W42" s="501"/>
      <c r="X42" s="501"/>
    </row>
    <row r="43" spans="1:24" ht="39.75" customHeight="1">
      <c r="A43" s="27">
        <v>224</v>
      </c>
      <c r="B43" s="39">
        <v>1</v>
      </c>
      <c r="C43" s="236">
        <v>12</v>
      </c>
      <c r="D43" s="37">
        <f>SUM(S43/G43)</f>
        <v>2.9761904761904763</v>
      </c>
      <c r="E43" s="52" t="s">
        <v>190</v>
      </c>
      <c r="F43" s="40" t="s">
        <v>345</v>
      </c>
      <c r="G43" s="22">
        <v>58.8</v>
      </c>
      <c r="H43" s="237" t="s">
        <v>191</v>
      </c>
      <c r="I43" s="90" t="s">
        <v>455</v>
      </c>
      <c r="J43" s="76">
        <v>57.5</v>
      </c>
      <c r="K43" s="63">
        <v>1</v>
      </c>
      <c r="L43" s="23">
        <f>SUM(J43*K43)</f>
        <v>57.5</v>
      </c>
      <c r="M43" s="78">
        <v>60</v>
      </c>
      <c r="N43" s="60">
        <v>1</v>
      </c>
      <c r="O43" s="24">
        <f>SUM(M43*N43)</f>
        <v>60</v>
      </c>
      <c r="P43" s="79">
        <v>57.5</v>
      </c>
      <c r="Q43" s="55">
        <v>1</v>
      </c>
      <c r="R43" s="64">
        <f>SUM(P43*Q43)</f>
        <v>57.5</v>
      </c>
      <c r="S43" s="26">
        <f>SUM(L43+O43+R43)</f>
        <v>175</v>
      </c>
      <c r="T43" s="29"/>
      <c r="U43" s="30"/>
      <c r="V43" s="28"/>
      <c r="W43" s="87" t="s">
        <v>541</v>
      </c>
      <c r="X43" s="332" t="s">
        <v>642</v>
      </c>
    </row>
    <row r="44" spans="1:24" ht="39.75" customHeight="1">
      <c r="A44" s="27">
        <v>225</v>
      </c>
      <c r="B44" s="39">
        <v>2</v>
      </c>
      <c r="C44" s="236">
        <v>10</v>
      </c>
      <c r="D44" s="37">
        <f>SUM(S44/G44)</f>
        <v>2.0100502512562812</v>
      </c>
      <c r="E44" s="52" t="s">
        <v>171</v>
      </c>
      <c r="F44" s="40" t="s">
        <v>519</v>
      </c>
      <c r="G44" s="22">
        <v>49.75</v>
      </c>
      <c r="H44" s="67" t="s">
        <v>189</v>
      </c>
      <c r="I44" s="90" t="s">
        <v>445</v>
      </c>
      <c r="J44" s="76">
        <v>50</v>
      </c>
      <c r="K44" s="63">
        <v>1</v>
      </c>
      <c r="L44" s="68">
        <f>SUM(J44*K44)</f>
        <v>50</v>
      </c>
      <c r="M44" s="78">
        <v>50</v>
      </c>
      <c r="N44" s="60">
        <v>1</v>
      </c>
      <c r="O44" s="24">
        <f>SUM(M44*N44)</f>
        <v>50</v>
      </c>
      <c r="P44" s="77">
        <v>50</v>
      </c>
      <c r="Q44" s="30">
        <v>0</v>
      </c>
      <c r="R44" s="31">
        <f>SUM(P44*Q44)</f>
        <v>0</v>
      </c>
      <c r="S44" s="68">
        <f>SUM(L44+O44+R44)</f>
        <v>100</v>
      </c>
      <c r="T44" s="29"/>
      <c r="U44" s="30"/>
      <c r="V44" s="28"/>
      <c r="W44" s="87" t="s">
        <v>539</v>
      </c>
      <c r="X44" s="332" t="s">
        <v>643</v>
      </c>
    </row>
    <row r="45" spans="1:24" ht="26.25" customHeight="1">
      <c r="A45" s="488" t="s">
        <v>113</v>
      </c>
      <c r="B45" s="489"/>
      <c r="C45" s="489"/>
      <c r="D45" s="489"/>
      <c r="E45" s="490"/>
      <c r="F45" s="511" t="s">
        <v>1153</v>
      </c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3"/>
      <c r="T45" s="513"/>
      <c r="U45" s="513"/>
      <c r="V45" s="513"/>
      <c r="W45" s="513"/>
      <c r="X45" s="513"/>
    </row>
    <row r="46" spans="1:24" ht="21" customHeight="1">
      <c r="A46" s="484" t="s">
        <v>1</v>
      </c>
      <c r="B46" s="484" t="s">
        <v>3</v>
      </c>
      <c r="C46" s="484" t="s">
        <v>73</v>
      </c>
      <c r="D46" s="486" t="s">
        <v>114</v>
      </c>
      <c r="E46" s="484" t="s">
        <v>5</v>
      </c>
      <c r="F46" s="484" t="s">
        <v>6</v>
      </c>
      <c r="G46" s="484" t="s">
        <v>7</v>
      </c>
      <c r="H46" s="484" t="s">
        <v>433</v>
      </c>
      <c r="I46" s="484" t="s">
        <v>115</v>
      </c>
      <c r="J46" s="468" t="s">
        <v>33</v>
      </c>
      <c r="K46" s="469"/>
      <c r="L46" s="470"/>
      <c r="M46" s="471" t="s">
        <v>34</v>
      </c>
      <c r="N46" s="472"/>
      <c r="O46" s="473"/>
      <c r="P46" s="491" t="s">
        <v>35</v>
      </c>
      <c r="Q46" s="492"/>
      <c r="R46" s="493"/>
      <c r="S46" s="498" t="s">
        <v>116</v>
      </c>
      <c r="T46" s="454" t="s">
        <v>212</v>
      </c>
      <c r="U46" s="455"/>
      <c r="V46" s="456"/>
      <c r="W46" s="500" t="s">
        <v>11</v>
      </c>
      <c r="X46" s="500" t="s">
        <v>117</v>
      </c>
    </row>
    <row r="47" spans="1:24" ht="27.75" customHeight="1">
      <c r="A47" s="485"/>
      <c r="B47" s="485"/>
      <c r="C47" s="485"/>
      <c r="D47" s="487"/>
      <c r="E47" s="485"/>
      <c r="F47" s="485"/>
      <c r="G47" s="485"/>
      <c r="H47" s="485"/>
      <c r="I47" s="485"/>
      <c r="J47" s="61" t="s">
        <v>9</v>
      </c>
      <c r="K47" s="62" t="s">
        <v>118</v>
      </c>
      <c r="L47" s="61" t="s">
        <v>10</v>
      </c>
      <c r="M47" s="58" t="s">
        <v>9</v>
      </c>
      <c r="N47" s="59" t="s">
        <v>118</v>
      </c>
      <c r="O47" s="58" t="s">
        <v>10</v>
      </c>
      <c r="P47" s="19" t="s">
        <v>9</v>
      </c>
      <c r="Q47" s="20" t="s">
        <v>118</v>
      </c>
      <c r="R47" s="19" t="s">
        <v>10</v>
      </c>
      <c r="S47" s="499"/>
      <c r="T47" s="54" t="s">
        <v>9</v>
      </c>
      <c r="U47" s="54" t="s">
        <v>118</v>
      </c>
      <c r="V47" s="54" t="s">
        <v>10</v>
      </c>
      <c r="W47" s="501"/>
      <c r="X47" s="501"/>
    </row>
    <row r="48" spans="1:24" ht="42.75" customHeight="1">
      <c r="A48" s="27">
        <v>226</v>
      </c>
      <c r="B48" s="39">
        <v>1</v>
      </c>
      <c r="C48" s="236">
        <v>12</v>
      </c>
      <c r="D48" s="37">
        <f>SUM(S48/G48)</f>
        <v>2.770935960591133</v>
      </c>
      <c r="E48" s="52" t="s">
        <v>97</v>
      </c>
      <c r="F48" s="40" t="s">
        <v>346</v>
      </c>
      <c r="G48" s="22">
        <v>48.72</v>
      </c>
      <c r="H48" s="67" t="s">
        <v>208</v>
      </c>
      <c r="I48" s="90" t="s">
        <v>518</v>
      </c>
      <c r="J48" s="76">
        <v>45</v>
      </c>
      <c r="K48" s="63">
        <v>1</v>
      </c>
      <c r="L48" s="23">
        <f>SUM(J48*K48)</f>
        <v>45</v>
      </c>
      <c r="M48" s="78">
        <v>45</v>
      </c>
      <c r="N48" s="60">
        <v>1</v>
      </c>
      <c r="O48" s="24">
        <f>SUM(M48*N48)</f>
        <v>45</v>
      </c>
      <c r="P48" s="79">
        <v>45</v>
      </c>
      <c r="Q48" s="55">
        <v>1</v>
      </c>
      <c r="R48" s="64">
        <f>SUM(P48*Q48)</f>
        <v>45</v>
      </c>
      <c r="S48" s="68">
        <f>SUM(L48+O48+R48)</f>
        <v>135</v>
      </c>
      <c r="T48" s="29"/>
      <c r="U48" s="30"/>
      <c r="V48" s="28"/>
      <c r="W48" s="41" t="s">
        <v>1478</v>
      </c>
      <c r="X48" s="332" t="s">
        <v>644</v>
      </c>
    </row>
    <row r="49" spans="1:24" ht="42.75" customHeight="1">
      <c r="A49" s="27">
        <v>227</v>
      </c>
      <c r="B49" s="39">
        <v>2</v>
      </c>
      <c r="C49" s="236">
        <v>10</v>
      </c>
      <c r="D49" s="37">
        <f>SUM(S49/G49)</f>
        <v>1.7174753112924002</v>
      </c>
      <c r="E49" s="52" t="s">
        <v>111</v>
      </c>
      <c r="F49" s="40" t="s">
        <v>347</v>
      </c>
      <c r="G49" s="22">
        <v>46.58</v>
      </c>
      <c r="H49" s="67" t="s">
        <v>207</v>
      </c>
      <c r="I49" s="90" t="s">
        <v>518</v>
      </c>
      <c r="J49" s="76">
        <v>40</v>
      </c>
      <c r="K49" s="63">
        <v>1</v>
      </c>
      <c r="L49" s="23">
        <f>SUM(J49*K49)</f>
        <v>40</v>
      </c>
      <c r="M49" s="77">
        <v>42.5</v>
      </c>
      <c r="N49" s="30">
        <v>0</v>
      </c>
      <c r="O49" s="31">
        <f>SUM(M49*N49)</f>
        <v>0</v>
      </c>
      <c r="P49" s="79">
        <v>40</v>
      </c>
      <c r="Q49" s="55">
        <v>1</v>
      </c>
      <c r="R49" s="64">
        <f>SUM(P49*Q49)</f>
        <v>40</v>
      </c>
      <c r="S49" s="26">
        <f>SUM(L49+O49+R49)</f>
        <v>80</v>
      </c>
      <c r="T49" s="29"/>
      <c r="U49" s="30"/>
      <c r="V49" s="28"/>
      <c r="W49" s="41" t="s">
        <v>484</v>
      </c>
      <c r="X49" s="332" t="s">
        <v>373</v>
      </c>
    </row>
    <row r="50" spans="1:24" ht="26.25" customHeight="1">
      <c r="A50" s="488" t="s">
        <v>113</v>
      </c>
      <c r="B50" s="489"/>
      <c r="C50" s="489"/>
      <c r="D50" s="489"/>
      <c r="E50" s="490"/>
      <c r="F50" s="504" t="s">
        <v>1152</v>
      </c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6"/>
      <c r="T50" s="506"/>
      <c r="U50" s="506"/>
      <c r="V50" s="506"/>
      <c r="W50" s="506"/>
      <c r="X50" s="506"/>
    </row>
    <row r="51" spans="1:24" ht="21" customHeight="1">
      <c r="A51" s="484" t="s">
        <v>1</v>
      </c>
      <c r="B51" s="484" t="s">
        <v>3</v>
      </c>
      <c r="C51" s="484" t="s">
        <v>73</v>
      </c>
      <c r="D51" s="486" t="s">
        <v>114</v>
      </c>
      <c r="E51" s="484" t="s">
        <v>5</v>
      </c>
      <c r="F51" s="484" t="s">
        <v>6</v>
      </c>
      <c r="G51" s="484" t="s">
        <v>7</v>
      </c>
      <c r="H51" s="484" t="s">
        <v>433</v>
      </c>
      <c r="I51" s="484" t="s">
        <v>115</v>
      </c>
      <c r="J51" s="468" t="s">
        <v>33</v>
      </c>
      <c r="K51" s="469"/>
      <c r="L51" s="470"/>
      <c r="M51" s="471" t="s">
        <v>34</v>
      </c>
      <c r="N51" s="472"/>
      <c r="O51" s="473"/>
      <c r="P51" s="491" t="s">
        <v>35</v>
      </c>
      <c r="Q51" s="492"/>
      <c r="R51" s="493"/>
      <c r="S51" s="498" t="s">
        <v>116</v>
      </c>
      <c r="T51" s="454" t="s">
        <v>212</v>
      </c>
      <c r="U51" s="455"/>
      <c r="V51" s="456"/>
      <c r="W51" s="500" t="s">
        <v>11</v>
      </c>
      <c r="X51" s="500" t="s">
        <v>117</v>
      </c>
    </row>
    <row r="52" spans="1:24" ht="27.75" customHeight="1">
      <c r="A52" s="485"/>
      <c r="B52" s="485"/>
      <c r="C52" s="485"/>
      <c r="D52" s="487"/>
      <c r="E52" s="485"/>
      <c r="F52" s="485"/>
      <c r="G52" s="485"/>
      <c r="H52" s="485"/>
      <c r="I52" s="485"/>
      <c r="J52" s="61" t="s">
        <v>9</v>
      </c>
      <c r="K52" s="62" t="s">
        <v>118</v>
      </c>
      <c r="L52" s="61" t="s">
        <v>10</v>
      </c>
      <c r="M52" s="58" t="s">
        <v>9</v>
      </c>
      <c r="N52" s="59" t="s">
        <v>118</v>
      </c>
      <c r="O52" s="58" t="s">
        <v>10</v>
      </c>
      <c r="P52" s="19" t="s">
        <v>9</v>
      </c>
      <c r="Q52" s="20" t="s">
        <v>118</v>
      </c>
      <c r="R52" s="19" t="s">
        <v>10</v>
      </c>
      <c r="S52" s="499"/>
      <c r="T52" s="54" t="s">
        <v>9</v>
      </c>
      <c r="U52" s="54" t="s">
        <v>118</v>
      </c>
      <c r="V52" s="54" t="s">
        <v>10</v>
      </c>
      <c r="W52" s="501"/>
      <c r="X52" s="501"/>
    </row>
    <row r="53" spans="1:24" ht="42.75" customHeight="1">
      <c r="A53" s="27">
        <v>228</v>
      </c>
      <c r="B53" s="39">
        <v>1</v>
      </c>
      <c r="C53" s="236">
        <v>12</v>
      </c>
      <c r="D53" s="37">
        <f>SUM(S53/G53)</f>
        <v>2.2794117647058822</v>
      </c>
      <c r="E53" s="52" t="s">
        <v>158</v>
      </c>
      <c r="F53" s="40" t="s">
        <v>357</v>
      </c>
      <c r="G53" s="22">
        <v>68</v>
      </c>
      <c r="H53" s="67" t="s">
        <v>504</v>
      </c>
      <c r="I53" s="90" t="s">
        <v>449</v>
      </c>
      <c r="J53" s="76">
        <v>50</v>
      </c>
      <c r="K53" s="63">
        <v>1</v>
      </c>
      <c r="L53" s="68">
        <f>SUM(J53*K53)</f>
        <v>50</v>
      </c>
      <c r="M53" s="78">
        <v>52.5</v>
      </c>
      <c r="N53" s="60">
        <v>1</v>
      </c>
      <c r="O53" s="68">
        <f>SUM(M53*N53)</f>
        <v>52.5</v>
      </c>
      <c r="P53" s="79">
        <v>52.5</v>
      </c>
      <c r="Q53" s="55">
        <v>1</v>
      </c>
      <c r="R53" s="64">
        <f>SUM(P53*Q53)</f>
        <v>52.5</v>
      </c>
      <c r="S53" s="68">
        <f>SUM(L53+O53+R53)</f>
        <v>155</v>
      </c>
      <c r="T53" s="29"/>
      <c r="U53" s="30"/>
      <c r="V53" s="28"/>
      <c r="W53" s="86" t="s">
        <v>1481</v>
      </c>
      <c r="X53" s="332" t="s">
        <v>645</v>
      </c>
    </row>
    <row r="54" spans="1:24" ht="26.25" customHeight="1">
      <c r="A54" s="488" t="s">
        <v>113</v>
      </c>
      <c r="B54" s="489"/>
      <c r="C54" s="489"/>
      <c r="D54" s="489"/>
      <c r="E54" s="490"/>
      <c r="F54" s="511" t="s">
        <v>1145</v>
      </c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3"/>
      <c r="T54" s="513"/>
      <c r="U54" s="513"/>
      <c r="V54" s="513"/>
      <c r="W54" s="513"/>
      <c r="X54" s="513"/>
    </row>
    <row r="55" spans="1:24" ht="21" customHeight="1">
      <c r="A55" s="484" t="s">
        <v>1</v>
      </c>
      <c r="B55" s="484" t="s">
        <v>3</v>
      </c>
      <c r="C55" s="484" t="s">
        <v>73</v>
      </c>
      <c r="D55" s="498" t="s">
        <v>114</v>
      </c>
      <c r="E55" s="484" t="s">
        <v>5</v>
      </c>
      <c r="F55" s="484" t="s">
        <v>6</v>
      </c>
      <c r="G55" s="484" t="s">
        <v>7</v>
      </c>
      <c r="H55" s="484" t="s">
        <v>433</v>
      </c>
      <c r="I55" s="484" t="s">
        <v>115</v>
      </c>
      <c r="J55" s="468" t="s">
        <v>33</v>
      </c>
      <c r="K55" s="469"/>
      <c r="L55" s="470"/>
      <c r="M55" s="471" t="s">
        <v>34</v>
      </c>
      <c r="N55" s="472"/>
      <c r="O55" s="473"/>
      <c r="P55" s="491" t="s">
        <v>35</v>
      </c>
      <c r="Q55" s="492"/>
      <c r="R55" s="493"/>
      <c r="S55" s="502" t="s">
        <v>116</v>
      </c>
      <c r="T55" s="454" t="s">
        <v>212</v>
      </c>
      <c r="U55" s="455"/>
      <c r="V55" s="456"/>
      <c r="W55" s="500" t="s">
        <v>11</v>
      </c>
      <c r="X55" s="500" t="s">
        <v>117</v>
      </c>
    </row>
    <row r="56" spans="1:24" ht="27.75" customHeight="1">
      <c r="A56" s="485"/>
      <c r="B56" s="485"/>
      <c r="C56" s="485"/>
      <c r="D56" s="499"/>
      <c r="E56" s="485"/>
      <c r="F56" s="485"/>
      <c r="G56" s="485"/>
      <c r="H56" s="485"/>
      <c r="I56" s="485"/>
      <c r="J56" s="61" t="s">
        <v>9</v>
      </c>
      <c r="K56" s="62" t="s">
        <v>118</v>
      </c>
      <c r="L56" s="61" t="s">
        <v>10</v>
      </c>
      <c r="M56" s="58" t="s">
        <v>9</v>
      </c>
      <c r="N56" s="59" t="s">
        <v>118</v>
      </c>
      <c r="O56" s="58" t="s">
        <v>10</v>
      </c>
      <c r="P56" s="19" t="s">
        <v>9</v>
      </c>
      <c r="Q56" s="20" t="s">
        <v>118</v>
      </c>
      <c r="R56" s="19" t="s">
        <v>10</v>
      </c>
      <c r="S56" s="503"/>
      <c r="T56" s="54" t="s">
        <v>9</v>
      </c>
      <c r="U56" s="54" t="s">
        <v>118</v>
      </c>
      <c r="V56" s="54" t="s">
        <v>10</v>
      </c>
      <c r="W56" s="501"/>
      <c r="X56" s="501"/>
    </row>
    <row r="57" spans="1:24" ht="42.75" customHeight="1">
      <c r="A57" s="27">
        <v>229</v>
      </c>
      <c r="B57" s="39">
        <v>1</v>
      </c>
      <c r="C57" s="236">
        <v>12</v>
      </c>
      <c r="D57" s="75">
        <f>SUM(S57/G57)</f>
        <v>2.5762129669386002</v>
      </c>
      <c r="E57" s="52" t="s">
        <v>111</v>
      </c>
      <c r="F57" s="40" t="s">
        <v>347</v>
      </c>
      <c r="G57" s="22">
        <v>46.58</v>
      </c>
      <c r="H57" s="67" t="s">
        <v>207</v>
      </c>
      <c r="I57" s="90" t="s">
        <v>518</v>
      </c>
      <c r="J57" s="76">
        <v>40</v>
      </c>
      <c r="K57" s="63">
        <v>1</v>
      </c>
      <c r="L57" s="23">
        <f>SUM(J57*K57)</f>
        <v>40</v>
      </c>
      <c r="M57" s="78">
        <v>40</v>
      </c>
      <c r="N57" s="60">
        <v>1</v>
      </c>
      <c r="O57" s="24">
        <f>SUM(M57*N57)</f>
        <v>40</v>
      </c>
      <c r="P57" s="79">
        <v>40</v>
      </c>
      <c r="Q57" s="55">
        <v>1</v>
      </c>
      <c r="R57" s="64">
        <f>SUM(P57*Q57)</f>
        <v>40</v>
      </c>
      <c r="S57" s="37">
        <f>SUM(L57+O57+R57)</f>
        <v>120</v>
      </c>
      <c r="T57" s="29"/>
      <c r="U57" s="30"/>
      <c r="V57" s="28"/>
      <c r="W57" s="41" t="s">
        <v>492</v>
      </c>
      <c r="X57" s="332" t="s">
        <v>283</v>
      </c>
    </row>
    <row r="58" spans="1:24" ht="26.25" customHeight="1">
      <c r="A58" s="488" t="s">
        <v>113</v>
      </c>
      <c r="B58" s="489"/>
      <c r="C58" s="489"/>
      <c r="D58" s="489"/>
      <c r="E58" s="490"/>
      <c r="F58" s="511" t="s">
        <v>1146</v>
      </c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3"/>
      <c r="T58" s="513"/>
      <c r="U58" s="513"/>
      <c r="V58" s="513"/>
      <c r="W58" s="513"/>
      <c r="X58" s="513"/>
    </row>
    <row r="59" spans="1:24" ht="21" customHeight="1">
      <c r="A59" s="484" t="s">
        <v>1</v>
      </c>
      <c r="B59" s="484" t="s">
        <v>3</v>
      </c>
      <c r="C59" s="484" t="s">
        <v>73</v>
      </c>
      <c r="D59" s="498" t="s">
        <v>114</v>
      </c>
      <c r="E59" s="484" t="s">
        <v>5</v>
      </c>
      <c r="F59" s="484" t="s">
        <v>6</v>
      </c>
      <c r="G59" s="484" t="s">
        <v>7</v>
      </c>
      <c r="H59" s="484" t="s">
        <v>433</v>
      </c>
      <c r="I59" s="484" t="s">
        <v>115</v>
      </c>
      <c r="J59" s="468" t="s">
        <v>33</v>
      </c>
      <c r="K59" s="469"/>
      <c r="L59" s="470"/>
      <c r="M59" s="471" t="s">
        <v>34</v>
      </c>
      <c r="N59" s="472"/>
      <c r="O59" s="473"/>
      <c r="P59" s="491" t="s">
        <v>35</v>
      </c>
      <c r="Q59" s="492"/>
      <c r="R59" s="493"/>
      <c r="S59" s="502" t="s">
        <v>116</v>
      </c>
      <c r="T59" s="454" t="s">
        <v>212</v>
      </c>
      <c r="U59" s="455"/>
      <c r="V59" s="456"/>
      <c r="W59" s="500" t="s">
        <v>11</v>
      </c>
      <c r="X59" s="500" t="s">
        <v>117</v>
      </c>
    </row>
    <row r="60" spans="1:24" ht="27.75" customHeight="1">
      <c r="A60" s="485"/>
      <c r="B60" s="485"/>
      <c r="C60" s="485"/>
      <c r="D60" s="499"/>
      <c r="E60" s="485"/>
      <c r="F60" s="485"/>
      <c r="G60" s="485"/>
      <c r="H60" s="485"/>
      <c r="I60" s="485"/>
      <c r="J60" s="61" t="s">
        <v>9</v>
      </c>
      <c r="K60" s="62" t="s">
        <v>118</v>
      </c>
      <c r="L60" s="61" t="s">
        <v>10</v>
      </c>
      <c r="M60" s="58" t="s">
        <v>9</v>
      </c>
      <c r="N60" s="59" t="s">
        <v>118</v>
      </c>
      <c r="O60" s="58" t="s">
        <v>10</v>
      </c>
      <c r="P60" s="19" t="s">
        <v>9</v>
      </c>
      <c r="Q60" s="20" t="s">
        <v>118</v>
      </c>
      <c r="R60" s="19" t="s">
        <v>10</v>
      </c>
      <c r="S60" s="503"/>
      <c r="T60" s="54" t="s">
        <v>9</v>
      </c>
      <c r="U60" s="54" t="s">
        <v>118</v>
      </c>
      <c r="V60" s="54" t="s">
        <v>10</v>
      </c>
      <c r="W60" s="501"/>
      <c r="X60" s="501"/>
    </row>
    <row r="61" spans="1:24" ht="42.75" customHeight="1">
      <c r="A61" s="27">
        <v>230</v>
      </c>
      <c r="B61" s="39">
        <v>1</v>
      </c>
      <c r="C61" s="236">
        <v>12</v>
      </c>
      <c r="D61" s="75">
        <f aca="true" t="shared" si="0" ref="D61:D66">SUM(S61/G61)</f>
        <v>3.9794835514679874</v>
      </c>
      <c r="E61" s="52" t="s">
        <v>152</v>
      </c>
      <c r="F61" s="40" t="s">
        <v>348</v>
      </c>
      <c r="G61" s="22">
        <v>56.54</v>
      </c>
      <c r="H61" s="67" t="s">
        <v>510</v>
      </c>
      <c r="I61" s="90" t="s">
        <v>449</v>
      </c>
      <c r="J61" s="76">
        <v>75</v>
      </c>
      <c r="K61" s="63">
        <v>1</v>
      </c>
      <c r="L61" s="68">
        <f aca="true" t="shared" si="1" ref="L61:L66">SUM(J61*K61)</f>
        <v>75</v>
      </c>
      <c r="M61" s="78">
        <v>75</v>
      </c>
      <c r="N61" s="60">
        <v>1</v>
      </c>
      <c r="O61" s="24">
        <f aca="true" t="shared" si="2" ref="O61:O66">SUM(M61*N61)</f>
        <v>75</v>
      </c>
      <c r="P61" s="79">
        <v>75</v>
      </c>
      <c r="Q61" s="55">
        <v>1</v>
      </c>
      <c r="R61" s="64">
        <f aca="true" t="shared" si="3" ref="R61:R66">SUM(P61*Q61)</f>
        <v>75</v>
      </c>
      <c r="S61" s="84">
        <f aca="true" t="shared" si="4" ref="S61:S66">SUM(L61+O61+R61)</f>
        <v>225</v>
      </c>
      <c r="T61" s="29"/>
      <c r="U61" s="30"/>
      <c r="V61" s="28"/>
      <c r="W61" s="87" t="s">
        <v>1479</v>
      </c>
      <c r="X61" s="332" t="s">
        <v>646</v>
      </c>
    </row>
    <row r="62" spans="1:24" ht="42.75" customHeight="1">
      <c r="A62" s="27">
        <v>231</v>
      </c>
      <c r="B62" s="39">
        <v>2</v>
      </c>
      <c r="C62" s="236">
        <v>10</v>
      </c>
      <c r="D62" s="75">
        <f t="shared" si="0"/>
        <v>3.228621291448517</v>
      </c>
      <c r="E62" s="52" t="s">
        <v>153</v>
      </c>
      <c r="F62" s="40" t="s">
        <v>530</v>
      </c>
      <c r="G62" s="22">
        <v>57.3</v>
      </c>
      <c r="H62" s="67" t="s">
        <v>209</v>
      </c>
      <c r="I62" s="90" t="s">
        <v>499</v>
      </c>
      <c r="J62" s="76">
        <v>60</v>
      </c>
      <c r="K62" s="63">
        <v>1</v>
      </c>
      <c r="L62" s="23">
        <f t="shared" si="1"/>
        <v>60</v>
      </c>
      <c r="M62" s="78">
        <v>62.5</v>
      </c>
      <c r="N62" s="60">
        <v>1</v>
      </c>
      <c r="O62" s="84">
        <f t="shared" si="2"/>
        <v>62.5</v>
      </c>
      <c r="P62" s="79">
        <v>62.5</v>
      </c>
      <c r="Q62" s="55">
        <v>1</v>
      </c>
      <c r="R62" s="64">
        <f t="shared" si="3"/>
        <v>62.5</v>
      </c>
      <c r="S62" s="84">
        <f t="shared" si="4"/>
        <v>185</v>
      </c>
      <c r="T62" s="29"/>
      <c r="U62" s="30"/>
      <c r="V62" s="28"/>
      <c r="W62" s="87" t="s">
        <v>535</v>
      </c>
      <c r="X62" s="332" t="s">
        <v>374</v>
      </c>
    </row>
    <row r="63" spans="1:24" ht="42.75" customHeight="1">
      <c r="A63" s="27">
        <v>232</v>
      </c>
      <c r="B63" s="39">
        <v>3</v>
      </c>
      <c r="C63" s="236">
        <v>9</v>
      </c>
      <c r="D63" s="75">
        <f t="shared" si="0"/>
        <v>2.9914529914529915</v>
      </c>
      <c r="E63" s="52" t="s">
        <v>149</v>
      </c>
      <c r="F63" s="40" t="s">
        <v>349</v>
      </c>
      <c r="G63" s="22">
        <v>58.5</v>
      </c>
      <c r="H63" s="67" t="s">
        <v>210</v>
      </c>
      <c r="I63" s="90" t="s">
        <v>457</v>
      </c>
      <c r="J63" s="76">
        <v>57.5</v>
      </c>
      <c r="K63" s="63">
        <v>1</v>
      </c>
      <c r="L63" s="23">
        <f t="shared" si="1"/>
        <v>57.5</v>
      </c>
      <c r="M63" s="78">
        <v>60</v>
      </c>
      <c r="N63" s="60">
        <v>1</v>
      </c>
      <c r="O63" s="24">
        <f t="shared" si="2"/>
        <v>60</v>
      </c>
      <c r="P63" s="79">
        <v>57.5</v>
      </c>
      <c r="Q63" s="55">
        <v>1</v>
      </c>
      <c r="R63" s="64">
        <f t="shared" si="3"/>
        <v>57.5</v>
      </c>
      <c r="S63" s="37">
        <f t="shared" si="4"/>
        <v>175</v>
      </c>
      <c r="T63" s="29"/>
      <c r="U63" s="30"/>
      <c r="V63" s="28"/>
      <c r="W63" s="41" t="s">
        <v>488</v>
      </c>
      <c r="X63" s="332" t="s">
        <v>647</v>
      </c>
    </row>
    <row r="64" spans="1:24" ht="42.75" customHeight="1">
      <c r="A64" s="27">
        <v>233</v>
      </c>
      <c r="B64" s="39">
        <v>4</v>
      </c>
      <c r="C64" s="236">
        <v>8</v>
      </c>
      <c r="D64" s="75">
        <f t="shared" si="0"/>
        <v>2.55529490616622</v>
      </c>
      <c r="E64" s="52" t="s">
        <v>95</v>
      </c>
      <c r="F64" s="40" t="s">
        <v>350</v>
      </c>
      <c r="G64" s="22">
        <v>59.68</v>
      </c>
      <c r="H64" s="67" t="s">
        <v>211</v>
      </c>
      <c r="I64" s="90" t="s">
        <v>518</v>
      </c>
      <c r="J64" s="76">
        <v>50</v>
      </c>
      <c r="K64" s="63">
        <v>1</v>
      </c>
      <c r="L64" s="23">
        <f t="shared" si="1"/>
        <v>50</v>
      </c>
      <c r="M64" s="78">
        <v>50</v>
      </c>
      <c r="N64" s="60">
        <v>1</v>
      </c>
      <c r="O64" s="24">
        <f t="shared" si="2"/>
        <v>50</v>
      </c>
      <c r="P64" s="79">
        <v>52.5</v>
      </c>
      <c r="Q64" s="55">
        <v>1</v>
      </c>
      <c r="R64" s="64">
        <f t="shared" si="3"/>
        <v>52.5</v>
      </c>
      <c r="S64" s="37">
        <f t="shared" si="4"/>
        <v>152.5</v>
      </c>
      <c r="T64" s="29"/>
      <c r="U64" s="30"/>
      <c r="V64" s="28"/>
      <c r="W64" s="41" t="s">
        <v>486</v>
      </c>
      <c r="X64" s="332" t="s">
        <v>375</v>
      </c>
    </row>
    <row r="65" spans="1:24" ht="42.75" customHeight="1">
      <c r="A65" s="27">
        <v>234</v>
      </c>
      <c r="B65" s="39">
        <v>5</v>
      </c>
      <c r="C65" s="236">
        <v>7</v>
      </c>
      <c r="D65" s="75">
        <f t="shared" si="0"/>
        <v>2.5632262474367735</v>
      </c>
      <c r="E65" s="52" t="s">
        <v>154</v>
      </c>
      <c r="F65" s="40" t="s">
        <v>351</v>
      </c>
      <c r="G65" s="22">
        <v>58.52</v>
      </c>
      <c r="H65" s="67" t="s">
        <v>495</v>
      </c>
      <c r="I65" s="90" t="s">
        <v>447</v>
      </c>
      <c r="J65" s="76">
        <v>50</v>
      </c>
      <c r="K65" s="63">
        <v>1</v>
      </c>
      <c r="L65" s="23">
        <f t="shared" si="1"/>
        <v>50</v>
      </c>
      <c r="M65" s="78">
        <v>50</v>
      </c>
      <c r="N65" s="60">
        <v>1</v>
      </c>
      <c r="O65" s="24">
        <f t="shared" si="2"/>
        <v>50</v>
      </c>
      <c r="P65" s="79">
        <v>50</v>
      </c>
      <c r="Q65" s="55">
        <v>1</v>
      </c>
      <c r="R65" s="64">
        <f t="shared" si="3"/>
        <v>50</v>
      </c>
      <c r="S65" s="37">
        <f t="shared" si="4"/>
        <v>150</v>
      </c>
      <c r="T65" s="77">
        <v>55</v>
      </c>
      <c r="U65" s="30">
        <v>1</v>
      </c>
      <c r="V65" s="28">
        <f>SUM(T65*U65)</f>
        <v>55</v>
      </c>
      <c r="W65" s="41" t="s">
        <v>486</v>
      </c>
      <c r="X65" s="332" t="s">
        <v>648</v>
      </c>
    </row>
    <row r="66" spans="1:24" ht="42.75" customHeight="1">
      <c r="A66" s="27">
        <v>235</v>
      </c>
      <c r="B66" s="39">
        <v>6</v>
      </c>
      <c r="C66" s="236">
        <v>6</v>
      </c>
      <c r="D66" s="75">
        <f t="shared" si="0"/>
        <v>2.2104715672676836</v>
      </c>
      <c r="E66" s="52" t="s">
        <v>151</v>
      </c>
      <c r="F66" s="40" t="s">
        <v>352</v>
      </c>
      <c r="G66" s="22">
        <v>57.68</v>
      </c>
      <c r="H66" s="67" t="s">
        <v>493</v>
      </c>
      <c r="I66" s="90" t="s">
        <v>498</v>
      </c>
      <c r="J66" s="76">
        <v>62.5</v>
      </c>
      <c r="K66" s="63">
        <v>1</v>
      </c>
      <c r="L66" s="23">
        <f t="shared" si="1"/>
        <v>62.5</v>
      </c>
      <c r="M66" s="78">
        <v>65</v>
      </c>
      <c r="N66" s="60">
        <v>1</v>
      </c>
      <c r="O66" s="24">
        <f t="shared" si="2"/>
        <v>65</v>
      </c>
      <c r="P66" s="77">
        <v>65</v>
      </c>
      <c r="Q66" s="30">
        <v>0</v>
      </c>
      <c r="R66" s="31">
        <f t="shared" si="3"/>
        <v>0</v>
      </c>
      <c r="S66" s="37">
        <f t="shared" si="4"/>
        <v>127.5</v>
      </c>
      <c r="T66" s="29"/>
      <c r="U66" s="30"/>
      <c r="V66" s="28"/>
      <c r="W66" s="41" t="s">
        <v>484</v>
      </c>
      <c r="X66" s="332" t="s">
        <v>620</v>
      </c>
    </row>
    <row r="67" spans="1:24" ht="26.25" customHeight="1">
      <c r="A67" s="488" t="s">
        <v>113</v>
      </c>
      <c r="B67" s="489"/>
      <c r="C67" s="489"/>
      <c r="D67" s="489"/>
      <c r="E67" s="490"/>
      <c r="F67" s="511" t="s">
        <v>1147</v>
      </c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3"/>
      <c r="T67" s="513"/>
      <c r="U67" s="513"/>
      <c r="V67" s="513"/>
      <c r="W67" s="513"/>
      <c r="X67" s="513"/>
    </row>
    <row r="68" spans="1:24" ht="21" customHeight="1">
      <c r="A68" s="484" t="s">
        <v>1</v>
      </c>
      <c r="B68" s="484" t="s">
        <v>3</v>
      </c>
      <c r="C68" s="484" t="s">
        <v>73</v>
      </c>
      <c r="D68" s="498" t="s">
        <v>114</v>
      </c>
      <c r="E68" s="484" t="s">
        <v>5</v>
      </c>
      <c r="F68" s="484" t="s">
        <v>6</v>
      </c>
      <c r="G68" s="484" t="s">
        <v>7</v>
      </c>
      <c r="H68" s="484" t="s">
        <v>433</v>
      </c>
      <c r="I68" s="484" t="s">
        <v>115</v>
      </c>
      <c r="J68" s="468" t="s">
        <v>33</v>
      </c>
      <c r="K68" s="469"/>
      <c r="L68" s="470"/>
      <c r="M68" s="471" t="s">
        <v>34</v>
      </c>
      <c r="N68" s="472"/>
      <c r="O68" s="473"/>
      <c r="P68" s="491" t="s">
        <v>35</v>
      </c>
      <c r="Q68" s="492"/>
      <c r="R68" s="493"/>
      <c r="S68" s="502" t="s">
        <v>116</v>
      </c>
      <c r="T68" s="454" t="s">
        <v>212</v>
      </c>
      <c r="U68" s="455"/>
      <c r="V68" s="456"/>
      <c r="W68" s="500" t="s">
        <v>11</v>
      </c>
      <c r="X68" s="500" t="s">
        <v>117</v>
      </c>
    </row>
    <row r="69" spans="1:24" ht="27.75" customHeight="1">
      <c r="A69" s="485"/>
      <c r="B69" s="485"/>
      <c r="C69" s="485"/>
      <c r="D69" s="499"/>
      <c r="E69" s="485"/>
      <c r="F69" s="485"/>
      <c r="G69" s="485"/>
      <c r="H69" s="485"/>
      <c r="I69" s="485"/>
      <c r="J69" s="61" t="s">
        <v>9</v>
      </c>
      <c r="K69" s="62" t="s">
        <v>118</v>
      </c>
      <c r="L69" s="61" t="s">
        <v>10</v>
      </c>
      <c r="M69" s="58" t="s">
        <v>9</v>
      </c>
      <c r="N69" s="59" t="s">
        <v>118</v>
      </c>
      <c r="O69" s="58" t="s">
        <v>10</v>
      </c>
      <c r="P69" s="19" t="s">
        <v>9</v>
      </c>
      <c r="Q69" s="20" t="s">
        <v>118</v>
      </c>
      <c r="R69" s="19" t="s">
        <v>10</v>
      </c>
      <c r="S69" s="503"/>
      <c r="T69" s="54" t="s">
        <v>9</v>
      </c>
      <c r="U69" s="54" t="s">
        <v>118</v>
      </c>
      <c r="V69" s="54" t="s">
        <v>10</v>
      </c>
      <c r="W69" s="501"/>
      <c r="X69" s="501"/>
    </row>
    <row r="70" spans="1:24" ht="42.75" customHeight="1">
      <c r="A70" s="27">
        <v>236</v>
      </c>
      <c r="B70" s="39">
        <v>1</v>
      </c>
      <c r="C70" s="236">
        <v>12</v>
      </c>
      <c r="D70" s="75">
        <f>SUM(S70/G70)</f>
        <v>3.3991228070175437</v>
      </c>
      <c r="E70" s="52" t="s">
        <v>155</v>
      </c>
      <c r="F70" s="40" t="s">
        <v>353</v>
      </c>
      <c r="G70" s="22">
        <v>68.4</v>
      </c>
      <c r="H70" s="67" t="s">
        <v>494</v>
      </c>
      <c r="I70" s="90" t="s">
        <v>500</v>
      </c>
      <c r="J70" s="76">
        <v>75</v>
      </c>
      <c r="K70" s="63">
        <v>1</v>
      </c>
      <c r="L70" s="23">
        <f>SUM(J70*K70)</f>
        <v>75</v>
      </c>
      <c r="M70" s="78">
        <v>77.5</v>
      </c>
      <c r="N70" s="60">
        <v>1</v>
      </c>
      <c r="O70" s="84">
        <f>SUM(M70*N70)</f>
        <v>77.5</v>
      </c>
      <c r="P70" s="79">
        <v>80</v>
      </c>
      <c r="Q70" s="55">
        <v>1</v>
      </c>
      <c r="R70" s="84">
        <f>SUM(P70*Q70)</f>
        <v>80</v>
      </c>
      <c r="S70" s="84">
        <f>SUM(L70+O70+R70)</f>
        <v>232.5</v>
      </c>
      <c r="T70" s="77">
        <v>82.5</v>
      </c>
      <c r="U70" s="30">
        <v>1</v>
      </c>
      <c r="V70" s="84">
        <f>SUM(T70*U70)</f>
        <v>82.5</v>
      </c>
      <c r="W70" s="374" t="s">
        <v>1480</v>
      </c>
      <c r="X70" s="332" t="s">
        <v>649</v>
      </c>
    </row>
    <row r="71" spans="1:24" ht="42.75" customHeight="1">
      <c r="A71" s="27">
        <v>237</v>
      </c>
      <c r="B71" s="39">
        <v>2</v>
      </c>
      <c r="C71" s="236">
        <v>10</v>
      </c>
      <c r="D71" s="75">
        <f>SUM(S71/G71)</f>
        <v>2.883865939204988</v>
      </c>
      <c r="E71" s="52" t="s">
        <v>162</v>
      </c>
      <c r="F71" s="40" t="s">
        <v>354</v>
      </c>
      <c r="G71" s="22">
        <v>64.15</v>
      </c>
      <c r="H71" s="67" t="s">
        <v>496</v>
      </c>
      <c r="I71" s="90" t="s">
        <v>501</v>
      </c>
      <c r="J71" s="76">
        <v>60</v>
      </c>
      <c r="K71" s="63">
        <v>1</v>
      </c>
      <c r="L71" s="23">
        <f>SUM(J71*K71)</f>
        <v>60</v>
      </c>
      <c r="M71" s="78">
        <v>62.5</v>
      </c>
      <c r="N71" s="60">
        <v>1</v>
      </c>
      <c r="O71" s="24">
        <f>SUM(M71*N71)</f>
        <v>62.5</v>
      </c>
      <c r="P71" s="79">
        <v>62.5</v>
      </c>
      <c r="Q71" s="55">
        <v>1</v>
      </c>
      <c r="R71" s="64">
        <f>SUM(P71*Q71)</f>
        <v>62.5</v>
      </c>
      <c r="S71" s="37">
        <f>SUM(L71+O71+R71)</f>
        <v>185</v>
      </c>
      <c r="T71" s="77">
        <v>65</v>
      </c>
      <c r="U71" s="30">
        <v>1</v>
      </c>
      <c r="V71" s="28">
        <f>SUM(T71*U71)</f>
        <v>65</v>
      </c>
      <c r="W71" s="41" t="s">
        <v>486</v>
      </c>
      <c r="X71" s="332" t="s">
        <v>650</v>
      </c>
    </row>
    <row r="72" spans="1:24" ht="42.75" customHeight="1">
      <c r="A72" s="27">
        <v>238</v>
      </c>
      <c r="B72" s="39">
        <v>3</v>
      </c>
      <c r="C72" s="236">
        <v>9</v>
      </c>
      <c r="D72" s="75">
        <f>SUM(S72/G72)</f>
        <v>2.355371900826446</v>
      </c>
      <c r="E72" s="52" t="s">
        <v>156</v>
      </c>
      <c r="F72" s="40" t="s">
        <v>355</v>
      </c>
      <c r="G72" s="22">
        <v>60.5</v>
      </c>
      <c r="H72" s="67" t="s">
        <v>213</v>
      </c>
      <c r="I72" s="90" t="s">
        <v>502</v>
      </c>
      <c r="J72" s="76">
        <v>47.5</v>
      </c>
      <c r="K72" s="63">
        <v>1</v>
      </c>
      <c r="L72" s="23">
        <f>SUM(J72*K72)</f>
        <v>47.5</v>
      </c>
      <c r="M72" s="78">
        <v>47.5</v>
      </c>
      <c r="N72" s="60">
        <v>1</v>
      </c>
      <c r="O72" s="24">
        <f>SUM(M72*N72)</f>
        <v>47.5</v>
      </c>
      <c r="P72" s="79">
        <v>47.5</v>
      </c>
      <c r="Q72" s="55">
        <v>1</v>
      </c>
      <c r="R72" s="64">
        <f>SUM(P72*Q72)</f>
        <v>47.5</v>
      </c>
      <c r="S72" s="37">
        <f>SUM(L72+O72+R72)</f>
        <v>142.5</v>
      </c>
      <c r="T72" s="29"/>
      <c r="U72" s="30"/>
      <c r="V72" s="28"/>
      <c r="W72" s="41" t="s">
        <v>487</v>
      </c>
      <c r="X72" s="332" t="s">
        <v>110</v>
      </c>
    </row>
    <row r="73" spans="1:24" ht="42.75" customHeight="1">
      <c r="A73" s="27">
        <v>239</v>
      </c>
      <c r="B73" s="39">
        <v>4</v>
      </c>
      <c r="C73" s="236">
        <v>8</v>
      </c>
      <c r="D73" s="75">
        <f>SUM(S73/G73)</f>
        <v>1.0057471264367817</v>
      </c>
      <c r="E73" s="52" t="s">
        <v>157</v>
      </c>
      <c r="F73" s="40" t="s">
        <v>538</v>
      </c>
      <c r="G73" s="22">
        <v>69.6</v>
      </c>
      <c r="H73" s="67" t="s">
        <v>515</v>
      </c>
      <c r="I73" s="90" t="s">
        <v>449</v>
      </c>
      <c r="J73" s="76">
        <v>70</v>
      </c>
      <c r="K73" s="63">
        <v>1</v>
      </c>
      <c r="L73" s="23">
        <f>SUM(J73*K73)</f>
        <v>70</v>
      </c>
      <c r="M73" s="77">
        <v>0</v>
      </c>
      <c r="N73" s="30">
        <v>0</v>
      </c>
      <c r="O73" s="31">
        <f>SUM(M73*N73)</f>
        <v>0</v>
      </c>
      <c r="P73" s="77">
        <v>0</v>
      </c>
      <c r="Q73" s="30">
        <v>0</v>
      </c>
      <c r="R73" s="31">
        <f>SUM(P73*Q73)</f>
        <v>0</v>
      </c>
      <c r="S73" s="37">
        <f>SUM(L73+O73+R73)</f>
        <v>70</v>
      </c>
      <c r="T73" s="29"/>
      <c r="U73" s="30"/>
      <c r="V73" s="28"/>
      <c r="W73" s="41" t="s">
        <v>484</v>
      </c>
      <c r="X73" s="332" t="s">
        <v>651</v>
      </c>
    </row>
    <row r="74" spans="1:24" ht="26.25" customHeight="1">
      <c r="A74" s="488" t="s">
        <v>113</v>
      </c>
      <c r="B74" s="489"/>
      <c r="C74" s="489"/>
      <c r="D74" s="489"/>
      <c r="E74" s="490"/>
      <c r="F74" s="511" t="s">
        <v>1148</v>
      </c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3"/>
      <c r="T74" s="513"/>
      <c r="U74" s="513"/>
      <c r="V74" s="513"/>
      <c r="W74" s="513"/>
      <c r="X74" s="513"/>
    </row>
    <row r="75" spans="1:24" ht="21" customHeight="1">
      <c r="A75" s="484" t="s">
        <v>1</v>
      </c>
      <c r="B75" s="484" t="s">
        <v>3</v>
      </c>
      <c r="C75" s="484" t="s">
        <v>73</v>
      </c>
      <c r="D75" s="498" t="s">
        <v>114</v>
      </c>
      <c r="E75" s="484" t="s">
        <v>5</v>
      </c>
      <c r="F75" s="484" t="s">
        <v>6</v>
      </c>
      <c r="G75" s="484" t="s">
        <v>7</v>
      </c>
      <c r="H75" s="484" t="s">
        <v>433</v>
      </c>
      <c r="I75" s="484" t="s">
        <v>115</v>
      </c>
      <c r="J75" s="468" t="s">
        <v>33</v>
      </c>
      <c r="K75" s="469"/>
      <c r="L75" s="470"/>
      <c r="M75" s="471" t="s">
        <v>34</v>
      </c>
      <c r="N75" s="472"/>
      <c r="O75" s="473"/>
      <c r="P75" s="491" t="s">
        <v>35</v>
      </c>
      <c r="Q75" s="492"/>
      <c r="R75" s="493"/>
      <c r="S75" s="502" t="s">
        <v>116</v>
      </c>
      <c r="T75" s="454" t="s">
        <v>212</v>
      </c>
      <c r="U75" s="455"/>
      <c r="V75" s="456"/>
      <c r="W75" s="500" t="s">
        <v>11</v>
      </c>
      <c r="X75" s="500" t="s">
        <v>117</v>
      </c>
    </row>
    <row r="76" spans="1:24" ht="27.75" customHeight="1">
      <c r="A76" s="485"/>
      <c r="B76" s="485"/>
      <c r="C76" s="485"/>
      <c r="D76" s="499"/>
      <c r="E76" s="485"/>
      <c r="F76" s="485"/>
      <c r="G76" s="485"/>
      <c r="H76" s="485"/>
      <c r="I76" s="485"/>
      <c r="J76" s="61" t="s">
        <v>9</v>
      </c>
      <c r="K76" s="62" t="s">
        <v>118</v>
      </c>
      <c r="L76" s="61" t="s">
        <v>10</v>
      </c>
      <c r="M76" s="58" t="s">
        <v>9</v>
      </c>
      <c r="N76" s="59" t="s">
        <v>118</v>
      </c>
      <c r="O76" s="58" t="s">
        <v>10</v>
      </c>
      <c r="P76" s="19" t="s">
        <v>9</v>
      </c>
      <c r="Q76" s="20" t="s">
        <v>118</v>
      </c>
      <c r="R76" s="19" t="s">
        <v>10</v>
      </c>
      <c r="S76" s="503"/>
      <c r="T76" s="54" t="s">
        <v>9</v>
      </c>
      <c r="U76" s="54" t="s">
        <v>118</v>
      </c>
      <c r="V76" s="54" t="s">
        <v>10</v>
      </c>
      <c r="W76" s="501"/>
      <c r="X76" s="501"/>
    </row>
    <row r="77" spans="1:24" ht="42.75" customHeight="1">
      <c r="A77" s="27">
        <v>240</v>
      </c>
      <c r="B77" s="39">
        <v>1</v>
      </c>
      <c r="C77" s="236">
        <v>12</v>
      </c>
      <c r="D77" s="75">
        <f>SUM(S77/G77)</f>
        <v>3.952304394426581</v>
      </c>
      <c r="E77" s="52" t="s">
        <v>181</v>
      </c>
      <c r="F77" s="40" t="s">
        <v>1482</v>
      </c>
      <c r="G77" s="22">
        <v>74.64</v>
      </c>
      <c r="H77" s="67" t="s">
        <v>214</v>
      </c>
      <c r="I77" s="90" t="s">
        <v>446</v>
      </c>
      <c r="J77" s="76">
        <v>100</v>
      </c>
      <c r="K77" s="63">
        <v>1</v>
      </c>
      <c r="L77" s="84">
        <f>SUM(J77*K77)</f>
        <v>100</v>
      </c>
      <c r="M77" s="78">
        <v>100</v>
      </c>
      <c r="N77" s="60">
        <v>1</v>
      </c>
      <c r="O77" s="24">
        <f>SUM(M77*N77)</f>
        <v>100</v>
      </c>
      <c r="P77" s="79">
        <v>95</v>
      </c>
      <c r="Q77" s="55">
        <v>1</v>
      </c>
      <c r="R77" s="64">
        <f>SUM(P77*Q77)</f>
        <v>95</v>
      </c>
      <c r="S77" s="84">
        <f>SUM(L77+O77+R77)</f>
        <v>295</v>
      </c>
      <c r="T77" s="29"/>
      <c r="U77" s="30"/>
      <c r="V77" s="28"/>
      <c r="W77" s="374" t="s">
        <v>1480</v>
      </c>
      <c r="X77" s="332" t="s">
        <v>376</v>
      </c>
    </row>
    <row r="78" spans="1:24" ht="42.75" customHeight="1">
      <c r="A78" s="27">
        <v>241</v>
      </c>
      <c r="B78" s="39">
        <v>2</v>
      </c>
      <c r="C78" s="236">
        <v>10</v>
      </c>
      <c r="D78" s="75">
        <f>SUM(S78/G78)</f>
        <v>1.6572637517630464</v>
      </c>
      <c r="E78" s="52" t="s">
        <v>215</v>
      </c>
      <c r="F78" s="40" t="s">
        <v>503</v>
      </c>
      <c r="G78" s="22">
        <v>70.9</v>
      </c>
      <c r="H78" s="67" t="s">
        <v>216</v>
      </c>
      <c r="I78" s="90" t="s">
        <v>455</v>
      </c>
      <c r="J78" s="76">
        <v>60</v>
      </c>
      <c r="K78" s="63">
        <v>1</v>
      </c>
      <c r="L78" s="84">
        <f>SUM(J78*K78)</f>
        <v>60</v>
      </c>
      <c r="M78" s="77">
        <v>62.5</v>
      </c>
      <c r="N78" s="30">
        <v>0</v>
      </c>
      <c r="O78" s="31">
        <f>SUM(M78*N78)</f>
        <v>0</v>
      </c>
      <c r="P78" s="79">
        <v>57.5</v>
      </c>
      <c r="Q78" s="55">
        <v>1</v>
      </c>
      <c r="R78" s="64">
        <f>SUM(P78*Q78)</f>
        <v>57.5</v>
      </c>
      <c r="S78" s="84">
        <f>SUM(L78+O78+R78)</f>
        <v>117.5</v>
      </c>
      <c r="T78" s="29"/>
      <c r="U78" s="30"/>
      <c r="V78" s="28"/>
      <c r="W78" s="88" t="s">
        <v>540</v>
      </c>
      <c r="X78" s="332" t="s">
        <v>652</v>
      </c>
    </row>
    <row r="79" spans="1:24" ht="26.25" customHeight="1">
      <c r="A79" s="488" t="s">
        <v>113</v>
      </c>
      <c r="B79" s="489"/>
      <c r="C79" s="489"/>
      <c r="D79" s="489"/>
      <c r="E79" s="490"/>
      <c r="F79" s="495" t="s">
        <v>1151</v>
      </c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7"/>
      <c r="T79" s="497"/>
      <c r="U79" s="497"/>
      <c r="V79" s="497"/>
      <c r="W79" s="497"/>
      <c r="X79" s="497"/>
    </row>
    <row r="80" spans="1:24" ht="21" customHeight="1">
      <c r="A80" s="484" t="s">
        <v>1</v>
      </c>
      <c r="B80" s="484" t="s">
        <v>3</v>
      </c>
      <c r="C80" s="484" t="s">
        <v>73</v>
      </c>
      <c r="D80" s="486" t="s">
        <v>114</v>
      </c>
      <c r="E80" s="484" t="s">
        <v>5</v>
      </c>
      <c r="F80" s="484" t="s">
        <v>6</v>
      </c>
      <c r="G80" s="484" t="s">
        <v>7</v>
      </c>
      <c r="H80" s="484" t="s">
        <v>433</v>
      </c>
      <c r="I80" s="484" t="s">
        <v>115</v>
      </c>
      <c r="J80" s="468" t="s">
        <v>33</v>
      </c>
      <c r="K80" s="469"/>
      <c r="L80" s="470"/>
      <c r="M80" s="471" t="s">
        <v>34</v>
      </c>
      <c r="N80" s="472"/>
      <c r="O80" s="473"/>
      <c r="P80" s="491" t="s">
        <v>35</v>
      </c>
      <c r="Q80" s="492"/>
      <c r="R80" s="493"/>
      <c r="S80" s="498" t="s">
        <v>116</v>
      </c>
      <c r="T80" s="454" t="s">
        <v>212</v>
      </c>
      <c r="U80" s="455"/>
      <c r="V80" s="456"/>
      <c r="W80" s="500" t="s">
        <v>11</v>
      </c>
      <c r="X80" s="500" t="s">
        <v>117</v>
      </c>
    </row>
    <row r="81" spans="1:24" ht="27.75" customHeight="1">
      <c r="A81" s="485"/>
      <c r="B81" s="485"/>
      <c r="C81" s="485"/>
      <c r="D81" s="487"/>
      <c r="E81" s="485"/>
      <c r="F81" s="485"/>
      <c r="G81" s="485"/>
      <c r="H81" s="485"/>
      <c r="I81" s="485"/>
      <c r="J81" s="61" t="s">
        <v>9</v>
      </c>
      <c r="K81" s="62" t="s">
        <v>118</v>
      </c>
      <c r="L81" s="61" t="s">
        <v>10</v>
      </c>
      <c r="M81" s="58" t="s">
        <v>9</v>
      </c>
      <c r="N81" s="59" t="s">
        <v>118</v>
      </c>
      <c r="O81" s="58" t="s">
        <v>10</v>
      </c>
      <c r="P81" s="19" t="s">
        <v>9</v>
      </c>
      <c r="Q81" s="20" t="s">
        <v>118</v>
      </c>
      <c r="R81" s="19" t="s">
        <v>10</v>
      </c>
      <c r="S81" s="499"/>
      <c r="T81" s="54" t="s">
        <v>9</v>
      </c>
      <c r="U81" s="54" t="s">
        <v>118</v>
      </c>
      <c r="V81" s="54" t="s">
        <v>10</v>
      </c>
      <c r="W81" s="501"/>
      <c r="X81" s="501"/>
    </row>
    <row r="82" spans="1:24" ht="42.75" customHeight="1">
      <c r="A82" s="27">
        <v>242</v>
      </c>
      <c r="B82" s="39">
        <v>1</v>
      </c>
      <c r="C82" s="236">
        <v>12</v>
      </c>
      <c r="D82" s="37">
        <f>SUM(S82/G82)</f>
        <v>4.061470911086718</v>
      </c>
      <c r="E82" s="52" t="s">
        <v>139</v>
      </c>
      <c r="F82" s="40" t="s">
        <v>358</v>
      </c>
      <c r="G82" s="22">
        <v>91.1</v>
      </c>
      <c r="H82" s="67" t="s">
        <v>506</v>
      </c>
      <c r="I82" s="57" t="s">
        <v>449</v>
      </c>
      <c r="J82" s="76">
        <v>125</v>
      </c>
      <c r="K82" s="63">
        <v>1</v>
      </c>
      <c r="L82" s="84">
        <f>SUM(J82*K82)</f>
        <v>125</v>
      </c>
      <c r="M82" s="78">
        <v>125</v>
      </c>
      <c r="N82" s="60">
        <v>1</v>
      </c>
      <c r="O82" s="24">
        <f>SUM(M82*N82)</f>
        <v>125</v>
      </c>
      <c r="P82" s="79">
        <v>120</v>
      </c>
      <c r="Q82" s="55">
        <v>1</v>
      </c>
      <c r="R82" s="64">
        <f>SUM(P82*Q82)</f>
        <v>120</v>
      </c>
      <c r="S82" s="84">
        <f>SUM(L82+O82+R82)</f>
        <v>370</v>
      </c>
      <c r="T82" s="29"/>
      <c r="U82" s="30"/>
      <c r="V82" s="28"/>
      <c r="W82" s="87" t="s">
        <v>544</v>
      </c>
      <c r="X82" s="332" t="s">
        <v>653</v>
      </c>
    </row>
    <row r="83" spans="1:24" ht="26.25" customHeight="1">
      <c r="A83" s="488" t="s">
        <v>113</v>
      </c>
      <c r="B83" s="489"/>
      <c r="C83" s="489"/>
      <c r="D83" s="489"/>
      <c r="E83" s="490"/>
      <c r="F83" s="495" t="s">
        <v>1150</v>
      </c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7"/>
      <c r="T83" s="497"/>
      <c r="U83" s="497"/>
      <c r="V83" s="497"/>
      <c r="W83" s="497"/>
      <c r="X83" s="497"/>
    </row>
    <row r="84" spans="1:24" ht="21" customHeight="1">
      <c r="A84" s="484" t="s">
        <v>1</v>
      </c>
      <c r="B84" s="484" t="s">
        <v>3</v>
      </c>
      <c r="C84" s="484" t="s">
        <v>73</v>
      </c>
      <c r="D84" s="486" t="s">
        <v>114</v>
      </c>
      <c r="E84" s="484" t="s">
        <v>5</v>
      </c>
      <c r="F84" s="484" t="s">
        <v>6</v>
      </c>
      <c r="G84" s="484" t="s">
        <v>7</v>
      </c>
      <c r="H84" s="484" t="s">
        <v>433</v>
      </c>
      <c r="I84" s="484" t="s">
        <v>115</v>
      </c>
      <c r="J84" s="468" t="s">
        <v>33</v>
      </c>
      <c r="K84" s="469"/>
      <c r="L84" s="470"/>
      <c r="M84" s="471" t="s">
        <v>34</v>
      </c>
      <c r="N84" s="472"/>
      <c r="O84" s="473"/>
      <c r="P84" s="491" t="s">
        <v>35</v>
      </c>
      <c r="Q84" s="492"/>
      <c r="R84" s="493"/>
      <c r="S84" s="498" t="s">
        <v>116</v>
      </c>
      <c r="T84" s="454" t="s">
        <v>212</v>
      </c>
      <c r="U84" s="455"/>
      <c r="V84" s="456"/>
      <c r="W84" s="500" t="s">
        <v>11</v>
      </c>
      <c r="X84" s="500" t="s">
        <v>117</v>
      </c>
    </row>
    <row r="85" spans="1:24" ht="27.75" customHeight="1">
      <c r="A85" s="485"/>
      <c r="B85" s="485"/>
      <c r="C85" s="485"/>
      <c r="D85" s="487"/>
      <c r="E85" s="485"/>
      <c r="F85" s="485"/>
      <c r="G85" s="485"/>
      <c r="H85" s="485"/>
      <c r="I85" s="485"/>
      <c r="J85" s="61" t="s">
        <v>9</v>
      </c>
      <c r="K85" s="62" t="s">
        <v>118</v>
      </c>
      <c r="L85" s="61" t="s">
        <v>10</v>
      </c>
      <c r="M85" s="58" t="s">
        <v>9</v>
      </c>
      <c r="N85" s="59" t="s">
        <v>118</v>
      </c>
      <c r="O85" s="58" t="s">
        <v>10</v>
      </c>
      <c r="P85" s="19" t="s">
        <v>9</v>
      </c>
      <c r="Q85" s="20" t="s">
        <v>118</v>
      </c>
      <c r="R85" s="19" t="s">
        <v>10</v>
      </c>
      <c r="S85" s="499"/>
      <c r="T85" s="54" t="s">
        <v>9</v>
      </c>
      <c r="U85" s="54" t="s">
        <v>118</v>
      </c>
      <c r="V85" s="54" t="s">
        <v>10</v>
      </c>
      <c r="W85" s="501"/>
      <c r="X85" s="501"/>
    </row>
    <row r="86" spans="1:24" ht="42.75" customHeight="1">
      <c r="A86" s="27">
        <v>243</v>
      </c>
      <c r="B86" s="39">
        <v>1</v>
      </c>
      <c r="C86" s="236">
        <v>12</v>
      </c>
      <c r="D86" s="37">
        <f>SUM(S86/G86)</f>
        <v>4.935897435897436</v>
      </c>
      <c r="E86" s="52" t="s">
        <v>159</v>
      </c>
      <c r="F86" s="40" t="s">
        <v>359</v>
      </c>
      <c r="G86" s="22">
        <v>78</v>
      </c>
      <c r="H86" s="67" t="s">
        <v>233</v>
      </c>
      <c r="I86" s="90" t="s">
        <v>449</v>
      </c>
      <c r="J86" s="76">
        <v>127.5</v>
      </c>
      <c r="K86" s="63">
        <v>1</v>
      </c>
      <c r="L86" s="23">
        <f>SUM(J86*K86)</f>
        <v>127.5</v>
      </c>
      <c r="M86" s="78">
        <v>130</v>
      </c>
      <c r="N86" s="60">
        <v>1</v>
      </c>
      <c r="O86" s="24">
        <f>SUM(M86*N86)</f>
        <v>130</v>
      </c>
      <c r="P86" s="79">
        <v>127.5</v>
      </c>
      <c r="Q86" s="55">
        <v>1</v>
      </c>
      <c r="R86" s="64">
        <f>SUM(P86*Q86)</f>
        <v>127.5</v>
      </c>
      <c r="S86" s="26">
        <f>SUM(L86+O86+R86)</f>
        <v>385</v>
      </c>
      <c r="T86" s="29"/>
      <c r="U86" s="30"/>
      <c r="V86" s="28"/>
      <c r="W86" s="41" t="s">
        <v>488</v>
      </c>
      <c r="X86" s="332" t="s">
        <v>377</v>
      </c>
    </row>
    <row r="87" spans="1:24" ht="42.75" customHeight="1">
      <c r="A87" s="27">
        <v>244</v>
      </c>
      <c r="B87" s="39">
        <v>2</v>
      </c>
      <c r="C87" s="236">
        <v>10</v>
      </c>
      <c r="D87" s="37">
        <f>SUM(S87/G87)</f>
        <v>3.7801686536783947</v>
      </c>
      <c r="E87" s="52" t="s">
        <v>160</v>
      </c>
      <c r="F87" s="40" t="s">
        <v>360</v>
      </c>
      <c r="G87" s="22">
        <v>68.78</v>
      </c>
      <c r="H87" s="67" t="s">
        <v>234</v>
      </c>
      <c r="I87" s="90" t="s">
        <v>505</v>
      </c>
      <c r="J87" s="77">
        <v>130</v>
      </c>
      <c r="K87" s="30">
        <v>0</v>
      </c>
      <c r="L87" s="31">
        <f>SUM(J87*K87)</f>
        <v>0</v>
      </c>
      <c r="M87" s="78">
        <v>130</v>
      </c>
      <c r="N87" s="60">
        <v>1</v>
      </c>
      <c r="O87" s="24">
        <f>SUM(M87*N87)</f>
        <v>130</v>
      </c>
      <c r="P87" s="79">
        <v>130</v>
      </c>
      <c r="Q87" s="55">
        <v>1</v>
      </c>
      <c r="R87" s="64">
        <f>SUM(P87*Q87)</f>
        <v>130</v>
      </c>
      <c r="S87" s="26">
        <f>SUM(L87+O87+R87)</f>
        <v>260</v>
      </c>
      <c r="T87" s="29"/>
      <c r="U87" s="30"/>
      <c r="V87" s="28"/>
      <c r="W87" s="41" t="s">
        <v>484</v>
      </c>
      <c r="X87" s="332" t="s">
        <v>654</v>
      </c>
    </row>
    <row r="88" spans="1:24" ht="26.25" customHeight="1">
      <c r="A88" s="488" t="s">
        <v>113</v>
      </c>
      <c r="B88" s="489"/>
      <c r="C88" s="489"/>
      <c r="D88" s="489"/>
      <c r="E88" s="490"/>
      <c r="F88" s="495" t="s">
        <v>1149</v>
      </c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7"/>
      <c r="T88" s="497"/>
      <c r="U88" s="497"/>
      <c r="V88" s="497"/>
      <c r="W88" s="497"/>
      <c r="X88" s="497"/>
    </row>
    <row r="89" spans="1:24" ht="21" customHeight="1">
      <c r="A89" s="484" t="s">
        <v>1</v>
      </c>
      <c r="B89" s="484" t="s">
        <v>3</v>
      </c>
      <c r="C89" s="484" t="s">
        <v>73</v>
      </c>
      <c r="D89" s="486" t="s">
        <v>114</v>
      </c>
      <c r="E89" s="484" t="s">
        <v>5</v>
      </c>
      <c r="F89" s="484" t="s">
        <v>6</v>
      </c>
      <c r="G89" s="484" t="s">
        <v>7</v>
      </c>
      <c r="H89" s="484" t="s">
        <v>433</v>
      </c>
      <c r="I89" s="484" t="s">
        <v>115</v>
      </c>
      <c r="J89" s="468" t="s">
        <v>33</v>
      </c>
      <c r="K89" s="469"/>
      <c r="L89" s="470"/>
      <c r="M89" s="471" t="s">
        <v>34</v>
      </c>
      <c r="N89" s="472"/>
      <c r="O89" s="473"/>
      <c r="P89" s="491" t="s">
        <v>35</v>
      </c>
      <c r="Q89" s="492"/>
      <c r="R89" s="493"/>
      <c r="S89" s="498" t="s">
        <v>116</v>
      </c>
      <c r="T89" s="454" t="s">
        <v>212</v>
      </c>
      <c r="U89" s="455"/>
      <c r="V89" s="456"/>
      <c r="W89" s="500" t="s">
        <v>11</v>
      </c>
      <c r="X89" s="500" t="s">
        <v>117</v>
      </c>
    </row>
    <row r="90" spans="1:24" ht="27.75" customHeight="1">
      <c r="A90" s="485"/>
      <c r="B90" s="485"/>
      <c r="C90" s="485"/>
      <c r="D90" s="487"/>
      <c r="E90" s="485"/>
      <c r="F90" s="485"/>
      <c r="G90" s="485"/>
      <c r="H90" s="485"/>
      <c r="I90" s="485"/>
      <c r="J90" s="61" t="s">
        <v>9</v>
      </c>
      <c r="K90" s="62" t="s">
        <v>118</v>
      </c>
      <c r="L90" s="61" t="s">
        <v>10</v>
      </c>
      <c r="M90" s="58" t="s">
        <v>9</v>
      </c>
      <c r="N90" s="59" t="s">
        <v>118</v>
      </c>
      <c r="O90" s="58" t="s">
        <v>10</v>
      </c>
      <c r="P90" s="19" t="s">
        <v>9</v>
      </c>
      <c r="Q90" s="20" t="s">
        <v>118</v>
      </c>
      <c r="R90" s="19" t="s">
        <v>10</v>
      </c>
      <c r="S90" s="499"/>
      <c r="T90" s="54" t="s">
        <v>9</v>
      </c>
      <c r="U90" s="54" t="s">
        <v>118</v>
      </c>
      <c r="V90" s="54" t="s">
        <v>10</v>
      </c>
      <c r="W90" s="501"/>
      <c r="X90" s="501"/>
    </row>
    <row r="91" spans="1:24" ht="42.75" customHeight="1">
      <c r="A91" s="27">
        <v>245</v>
      </c>
      <c r="B91" s="39">
        <v>1</v>
      </c>
      <c r="C91" s="236">
        <v>12</v>
      </c>
      <c r="D91" s="37">
        <f>SUM(S91/G91)</f>
        <v>5.090725806451613</v>
      </c>
      <c r="E91" s="52" t="s">
        <v>76</v>
      </c>
      <c r="F91" s="40" t="s">
        <v>386</v>
      </c>
      <c r="G91" s="22">
        <v>99.2</v>
      </c>
      <c r="H91" s="67" t="s">
        <v>227</v>
      </c>
      <c r="I91" s="90" t="s">
        <v>448</v>
      </c>
      <c r="J91" s="76">
        <v>165</v>
      </c>
      <c r="K91" s="63">
        <v>1</v>
      </c>
      <c r="L91" s="23">
        <f>SUM(J91*K91)</f>
        <v>165</v>
      </c>
      <c r="M91" s="78">
        <v>170</v>
      </c>
      <c r="N91" s="60">
        <v>1</v>
      </c>
      <c r="O91" s="24">
        <f>SUM(M91*N91)</f>
        <v>170</v>
      </c>
      <c r="P91" s="79">
        <v>170</v>
      </c>
      <c r="Q91" s="55">
        <v>1</v>
      </c>
      <c r="R91" s="64">
        <f>SUM(P91*Q91)</f>
        <v>170</v>
      </c>
      <c r="S91" s="26">
        <f>SUM(L91+O91+R91)</f>
        <v>505</v>
      </c>
      <c r="T91" s="29"/>
      <c r="U91" s="30"/>
      <c r="V91" s="28"/>
      <c r="W91" s="41" t="s">
        <v>488</v>
      </c>
      <c r="X91" s="332" t="s">
        <v>378</v>
      </c>
    </row>
    <row r="92" spans="1:24" ht="42.75" customHeight="1">
      <c r="A92" s="27">
        <v>246</v>
      </c>
      <c r="B92" s="39">
        <v>2</v>
      </c>
      <c r="C92" s="236">
        <v>10</v>
      </c>
      <c r="D92" s="37">
        <f>SUM(S92/G92)</f>
        <v>3.0558482613277134</v>
      </c>
      <c r="E92" s="52" t="s">
        <v>142</v>
      </c>
      <c r="F92" s="40" t="s">
        <v>361</v>
      </c>
      <c r="G92" s="22">
        <v>94.9</v>
      </c>
      <c r="H92" s="67" t="s">
        <v>507</v>
      </c>
      <c r="I92" s="90" t="s">
        <v>449</v>
      </c>
      <c r="J92" s="77">
        <v>150</v>
      </c>
      <c r="K92" s="30">
        <v>0</v>
      </c>
      <c r="L92" s="31">
        <f>SUM(J92*K92)</f>
        <v>0</v>
      </c>
      <c r="M92" s="78">
        <v>145</v>
      </c>
      <c r="N92" s="60">
        <v>1</v>
      </c>
      <c r="O92" s="24">
        <f>SUM(M92*N92)</f>
        <v>145</v>
      </c>
      <c r="P92" s="79">
        <v>145</v>
      </c>
      <c r="Q92" s="55">
        <v>1</v>
      </c>
      <c r="R92" s="64">
        <f>SUM(P92*Q92)</f>
        <v>145</v>
      </c>
      <c r="S92" s="26">
        <f>SUM(L92+O92+R92)</f>
        <v>290</v>
      </c>
      <c r="T92" s="29"/>
      <c r="U92" s="30"/>
      <c r="V92" s="28"/>
      <c r="W92" s="41" t="s">
        <v>484</v>
      </c>
      <c r="X92" s="332" t="s">
        <v>379</v>
      </c>
    </row>
    <row r="93" spans="1:24" ht="42.75" customHeight="1">
      <c r="A93" s="27">
        <v>247</v>
      </c>
      <c r="B93" s="39">
        <v>3</v>
      </c>
      <c r="C93" s="236">
        <v>9</v>
      </c>
      <c r="D93" s="37">
        <f>SUM(S93/G93)</f>
        <v>2.7953890489913547</v>
      </c>
      <c r="E93" s="52" t="s">
        <v>75</v>
      </c>
      <c r="F93" s="40" t="s">
        <v>362</v>
      </c>
      <c r="G93" s="22">
        <v>86.75</v>
      </c>
      <c r="H93" s="67" t="s">
        <v>228</v>
      </c>
      <c r="I93" s="90" t="s">
        <v>518</v>
      </c>
      <c r="J93" s="76">
        <v>77.5</v>
      </c>
      <c r="K93" s="63">
        <v>1</v>
      </c>
      <c r="L93" s="23">
        <f>SUM(J93*K93)</f>
        <v>77.5</v>
      </c>
      <c r="M93" s="78">
        <v>80</v>
      </c>
      <c r="N93" s="60">
        <v>1</v>
      </c>
      <c r="O93" s="24">
        <f>SUM(M93*N93)</f>
        <v>80</v>
      </c>
      <c r="P93" s="79">
        <v>85</v>
      </c>
      <c r="Q93" s="55">
        <v>1</v>
      </c>
      <c r="R93" s="64">
        <f>SUM(P93*Q93)</f>
        <v>85</v>
      </c>
      <c r="S93" s="26">
        <f>SUM(L93+O93+R93)</f>
        <v>242.5</v>
      </c>
      <c r="T93" s="29"/>
      <c r="U93" s="30"/>
      <c r="V93" s="28"/>
      <c r="W93" s="41" t="s">
        <v>484</v>
      </c>
      <c r="X93" s="332" t="s">
        <v>380</v>
      </c>
    </row>
    <row r="94" spans="1:24" ht="26.25" customHeight="1">
      <c r="A94" s="488" t="s">
        <v>113</v>
      </c>
      <c r="B94" s="489"/>
      <c r="C94" s="489"/>
      <c r="D94" s="489"/>
      <c r="E94" s="490"/>
      <c r="F94" s="504" t="s">
        <v>1155</v>
      </c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6"/>
      <c r="T94" s="506"/>
      <c r="U94" s="506"/>
      <c r="V94" s="506"/>
      <c r="W94" s="506"/>
      <c r="X94" s="506"/>
    </row>
    <row r="95" spans="1:24" ht="21" customHeight="1">
      <c r="A95" s="484" t="s">
        <v>1</v>
      </c>
      <c r="B95" s="484" t="s">
        <v>3</v>
      </c>
      <c r="C95" s="484" t="s">
        <v>73</v>
      </c>
      <c r="D95" s="486" t="s">
        <v>114</v>
      </c>
      <c r="E95" s="484" t="s">
        <v>5</v>
      </c>
      <c r="F95" s="484" t="s">
        <v>6</v>
      </c>
      <c r="G95" s="484" t="s">
        <v>7</v>
      </c>
      <c r="H95" s="484" t="s">
        <v>433</v>
      </c>
      <c r="I95" s="484" t="s">
        <v>115</v>
      </c>
      <c r="J95" s="468" t="s">
        <v>33</v>
      </c>
      <c r="K95" s="469"/>
      <c r="L95" s="470"/>
      <c r="M95" s="471" t="s">
        <v>34</v>
      </c>
      <c r="N95" s="472"/>
      <c r="O95" s="473"/>
      <c r="P95" s="491" t="s">
        <v>35</v>
      </c>
      <c r="Q95" s="492"/>
      <c r="R95" s="493"/>
      <c r="S95" s="498" t="s">
        <v>116</v>
      </c>
      <c r="T95" s="454" t="s">
        <v>212</v>
      </c>
      <c r="U95" s="455"/>
      <c r="V95" s="456"/>
      <c r="W95" s="500" t="s">
        <v>11</v>
      </c>
      <c r="X95" s="500" t="s">
        <v>117</v>
      </c>
    </row>
    <row r="96" spans="1:24" ht="27.75" customHeight="1">
      <c r="A96" s="485"/>
      <c r="B96" s="485"/>
      <c r="C96" s="485"/>
      <c r="D96" s="487"/>
      <c r="E96" s="485"/>
      <c r="F96" s="485"/>
      <c r="G96" s="485"/>
      <c r="H96" s="485"/>
      <c r="I96" s="485"/>
      <c r="J96" s="61" t="s">
        <v>9</v>
      </c>
      <c r="K96" s="62" t="s">
        <v>118</v>
      </c>
      <c r="L96" s="61" t="s">
        <v>10</v>
      </c>
      <c r="M96" s="58" t="s">
        <v>9</v>
      </c>
      <c r="N96" s="59" t="s">
        <v>118</v>
      </c>
      <c r="O96" s="58" t="s">
        <v>10</v>
      </c>
      <c r="P96" s="19" t="s">
        <v>9</v>
      </c>
      <c r="Q96" s="20" t="s">
        <v>118</v>
      </c>
      <c r="R96" s="19" t="s">
        <v>10</v>
      </c>
      <c r="S96" s="499"/>
      <c r="T96" s="54" t="s">
        <v>9</v>
      </c>
      <c r="U96" s="54" t="s">
        <v>118</v>
      </c>
      <c r="V96" s="54" t="s">
        <v>10</v>
      </c>
      <c r="W96" s="501"/>
      <c r="X96" s="501"/>
    </row>
    <row r="97" spans="1:24" ht="42.75" customHeight="1">
      <c r="A97" s="27">
        <v>248</v>
      </c>
      <c r="B97" s="39">
        <v>1</v>
      </c>
      <c r="C97" s="236">
        <v>12</v>
      </c>
      <c r="D97" s="37">
        <f>SUM(S97/G97)</f>
        <v>3.6607142857142856</v>
      </c>
      <c r="E97" s="52" t="s">
        <v>199</v>
      </c>
      <c r="F97" s="40" t="s">
        <v>439</v>
      </c>
      <c r="G97" s="22">
        <v>112</v>
      </c>
      <c r="H97" s="67" t="s">
        <v>459</v>
      </c>
      <c r="I97" s="90" t="s">
        <v>440</v>
      </c>
      <c r="J97" s="76">
        <v>130</v>
      </c>
      <c r="K97" s="63">
        <v>1</v>
      </c>
      <c r="L97" s="23">
        <f>SUM(J97*K97)</f>
        <v>130</v>
      </c>
      <c r="M97" s="78">
        <v>140</v>
      </c>
      <c r="N97" s="60">
        <v>1</v>
      </c>
      <c r="O97" s="68">
        <f>SUM(M97*N97)</f>
        <v>140</v>
      </c>
      <c r="P97" s="79">
        <v>140</v>
      </c>
      <c r="Q97" s="55">
        <v>1</v>
      </c>
      <c r="R97" s="64">
        <f>SUM(P97*Q97)</f>
        <v>140</v>
      </c>
      <c r="S97" s="68">
        <f>SUM(L97+O97+R97)</f>
        <v>410</v>
      </c>
      <c r="T97" s="29"/>
      <c r="U97" s="30"/>
      <c r="V97" s="28"/>
      <c r="W97" s="69" t="s">
        <v>485</v>
      </c>
      <c r="X97" s="332" t="s">
        <v>641</v>
      </c>
    </row>
    <row r="98" spans="1:24" ht="42.75" customHeight="1">
      <c r="A98" s="27">
        <v>249</v>
      </c>
      <c r="B98" s="39">
        <v>2</v>
      </c>
      <c r="C98" s="236">
        <v>10</v>
      </c>
      <c r="D98" s="37">
        <f>SUM(S98/G98)</f>
        <v>2.994296577946768</v>
      </c>
      <c r="E98" s="52" t="s">
        <v>198</v>
      </c>
      <c r="F98" s="40" t="s">
        <v>285</v>
      </c>
      <c r="G98" s="22">
        <v>105.2</v>
      </c>
      <c r="H98" s="67" t="s">
        <v>460</v>
      </c>
      <c r="I98" s="90" t="s">
        <v>434</v>
      </c>
      <c r="J98" s="76">
        <v>100</v>
      </c>
      <c r="K98" s="63">
        <v>1</v>
      </c>
      <c r="L98" s="23">
        <f>SUM(J98*K98)</f>
        <v>100</v>
      </c>
      <c r="M98" s="78">
        <v>105</v>
      </c>
      <c r="N98" s="60">
        <v>1</v>
      </c>
      <c r="O98" s="24">
        <f>SUM(M98*N98)</f>
        <v>105</v>
      </c>
      <c r="P98" s="79">
        <v>110</v>
      </c>
      <c r="Q98" s="25">
        <v>1</v>
      </c>
      <c r="R98" s="64">
        <f>SUM(P98*Q98)</f>
        <v>110</v>
      </c>
      <c r="S98" s="28">
        <f>SUM(L98+O98+R98)</f>
        <v>315</v>
      </c>
      <c r="T98" s="29"/>
      <c r="U98" s="30"/>
      <c r="V98" s="28"/>
      <c r="W98" s="41" t="s">
        <v>484</v>
      </c>
      <c r="X98" s="332" t="s">
        <v>323</v>
      </c>
    </row>
    <row r="99" spans="1:24" ht="42.75" customHeight="1">
      <c r="A99" s="27">
        <v>250</v>
      </c>
      <c r="B99" s="39">
        <v>3</v>
      </c>
      <c r="C99" s="236">
        <v>9</v>
      </c>
      <c r="D99" s="21">
        <f>SUM(S99/G99)</f>
        <v>2.7129679869777537</v>
      </c>
      <c r="E99" s="53" t="s">
        <v>93</v>
      </c>
      <c r="F99" s="40" t="s">
        <v>286</v>
      </c>
      <c r="G99" s="22">
        <v>92.15</v>
      </c>
      <c r="H99" s="67" t="s">
        <v>206</v>
      </c>
      <c r="I99" s="90" t="s">
        <v>435</v>
      </c>
      <c r="J99" s="76">
        <v>125</v>
      </c>
      <c r="K99" s="63">
        <v>1</v>
      </c>
      <c r="L99" s="23">
        <f>SUM(J99*K99)</f>
        <v>125</v>
      </c>
      <c r="M99" s="78">
        <v>125</v>
      </c>
      <c r="N99" s="60">
        <v>1</v>
      </c>
      <c r="O99" s="24">
        <f>SUM(M99*N99)</f>
        <v>125</v>
      </c>
      <c r="P99" s="77">
        <v>125</v>
      </c>
      <c r="Q99" s="30">
        <v>0</v>
      </c>
      <c r="R99" s="31">
        <f>SUM(P99*Q99)</f>
        <v>0</v>
      </c>
      <c r="S99" s="28">
        <f>SUM(L99+O99+R99)</f>
        <v>250</v>
      </c>
      <c r="T99" s="29"/>
      <c r="U99" s="30"/>
      <c r="V99" s="28"/>
      <c r="W99" s="41" t="s">
        <v>484</v>
      </c>
      <c r="X99" s="332" t="s">
        <v>324</v>
      </c>
    </row>
    <row r="100" spans="1:24" ht="42.75" customHeight="1">
      <c r="A100" s="27">
        <v>251</v>
      </c>
      <c r="B100" s="39">
        <v>4</v>
      </c>
      <c r="C100" s="236">
        <v>8</v>
      </c>
      <c r="D100" s="21">
        <f>SUM(S100/G100)</f>
        <v>2.473684210526316</v>
      </c>
      <c r="E100" s="51" t="s">
        <v>197</v>
      </c>
      <c r="F100" s="40" t="s">
        <v>287</v>
      </c>
      <c r="G100" s="22">
        <v>95</v>
      </c>
      <c r="H100" s="67" t="s">
        <v>185</v>
      </c>
      <c r="I100" s="90" t="s">
        <v>436</v>
      </c>
      <c r="J100" s="76">
        <v>115</v>
      </c>
      <c r="K100" s="63">
        <v>1</v>
      </c>
      <c r="L100" s="23">
        <f>SUM(J100*K100)</f>
        <v>115</v>
      </c>
      <c r="M100" s="77">
        <v>125</v>
      </c>
      <c r="N100" s="30">
        <v>0</v>
      </c>
      <c r="O100" s="31">
        <f>SUM(M100*N100)</f>
        <v>0</v>
      </c>
      <c r="P100" s="79">
        <v>120</v>
      </c>
      <c r="Q100" s="25">
        <v>1</v>
      </c>
      <c r="R100" s="64">
        <f>SUM(P100*Q100)</f>
        <v>120</v>
      </c>
      <c r="S100" s="28">
        <f>SUM(L100+O100+R100)</f>
        <v>235</v>
      </c>
      <c r="T100" s="29"/>
      <c r="U100" s="30"/>
      <c r="V100" s="28"/>
      <c r="W100" s="41" t="s">
        <v>484</v>
      </c>
      <c r="X100" s="332" t="s">
        <v>619</v>
      </c>
    </row>
    <row r="101" spans="1:24" ht="26.25" customHeight="1">
      <c r="A101" s="488" t="s">
        <v>113</v>
      </c>
      <c r="B101" s="489"/>
      <c r="C101" s="489"/>
      <c r="D101" s="489"/>
      <c r="E101" s="490"/>
      <c r="F101" s="504" t="s">
        <v>1156</v>
      </c>
      <c r="G101" s="505"/>
      <c r="H101" s="505"/>
      <c r="I101" s="505"/>
      <c r="J101" s="505"/>
      <c r="K101" s="505"/>
      <c r="L101" s="505"/>
      <c r="M101" s="505"/>
      <c r="N101" s="505"/>
      <c r="O101" s="505"/>
      <c r="P101" s="505"/>
      <c r="Q101" s="505"/>
      <c r="R101" s="505"/>
      <c r="S101" s="506"/>
      <c r="T101" s="506"/>
      <c r="U101" s="506"/>
      <c r="V101" s="506"/>
      <c r="W101" s="506"/>
      <c r="X101" s="506"/>
    </row>
    <row r="102" spans="1:24" ht="21" customHeight="1">
      <c r="A102" s="484" t="s">
        <v>1</v>
      </c>
      <c r="B102" s="484" t="s">
        <v>3</v>
      </c>
      <c r="C102" s="484" t="s">
        <v>73</v>
      </c>
      <c r="D102" s="486" t="s">
        <v>114</v>
      </c>
      <c r="E102" s="484" t="s">
        <v>5</v>
      </c>
      <c r="F102" s="484" t="s">
        <v>6</v>
      </c>
      <c r="G102" s="484" t="s">
        <v>7</v>
      </c>
      <c r="H102" s="484" t="s">
        <v>433</v>
      </c>
      <c r="I102" s="484" t="s">
        <v>115</v>
      </c>
      <c r="J102" s="468" t="s">
        <v>33</v>
      </c>
      <c r="K102" s="469"/>
      <c r="L102" s="470"/>
      <c r="M102" s="471" t="s">
        <v>34</v>
      </c>
      <c r="N102" s="472"/>
      <c r="O102" s="473"/>
      <c r="P102" s="491" t="s">
        <v>35</v>
      </c>
      <c r="Q102" s="492"/>
      <c r="R102" s="493"/>
      <c r="S102" s="498" t="s">
        <v>116</v>
      </c>
      <c r="T102" s="454" t="s">
        <v>212</v>
      </c>
      <c r="U102" s="455"/>
      <c r="V102" s="456"/>
      <c r="W102" s="500" t="s">
        <v>11</v>
      </c>
      <c r="X102" s="500" t="s">
        <v>117</v>
      </c>
    </row>
    <row r="103" spans="1:24" ht="27.75" customHeight="1">
      <c r="A103" s="485"/>
      <c r="B103" s="485"/>
      <c r="C103" s="485"/>
      <c r="D103" s="487"/>
      <c r="E103" s="485"/>
      <c r="F103" s="485"/>
      <c r="G103" s="485"/>
      <c r="H103" s="485"/>
      <c r="I103" s="485"/>
      <c r="J103" s="61" t="s">
        <v>9</v>
      </c>
      <c r="K103" s="62" t="s">
        <v>118</v>
      </c>
      <c r="L103" s="61" t="s">
        <v>10</v>
      </c>
      <c r="M103" s="58" t="s">
        <v>9</v>
      </c>
      <c r="N103" s="59" t="s">
        <v>118</v>
      </c>
      <c r="O103" s="58" t="s">
        <v>10</v>
      </c>
      <c r="P103" s="19" t="s">
        <v>9</v>
      </c>
      <c r="Q103" s="20" t="s">
        <v>118</v>
      </c>
      <c r="R103" s="19" t="s">
        <v>10</v>
      </c>
      <c r="S103" s="499"/>
      <c r="T103" s="54" t="s">
        <v>9</v>
      </c>
      <c r="U103" s="54" t="s">
        <v>118</v>
      </c>
      <c r="V103" s="54" t="s">
        <v>10</v>
      </c>
      <c r="W103" s="501"/>
      <c r="X103" s="501"/>
    </row>
    <row r="104" spans="1:24" ht="42.75" customHeight="1">
      <c r="A104" s="27">
        <v>252</v>
      </c>
      <c r="B104" s="39">
        <v>1</v>
      </c>
      <c r="C104" s="236">
        <v>12</v>
      </c>
      <c r="D104" s="37">
        <f>SUM(S104/G104)</f>
        <v>5.645756457564576</v>
      </c>
      <c r="E104" s="52" t="s">
        <v>120</v>
      </c>
      <c r="F104" s="40" t="s">
        <v>288</v>
      </c>
      <c r="G104" s="22">
        <v>67.75</v>
      </c>
      <c r="H104" s="67" t="s">
        <v>461</v>
      </c>
      <c r="I104" s="90" t="s">
        <v>437</v>
      </c>
      <c r="J104" s="76">
        <v>127.5</v>
      </c>
      <c r="K104" s="63">
        <v>1</v>
      </c>
      <c r="L104" s="68">
        <f>SUM(J104*K104)</f>
        <v>127.5</v>
      </c>
      <c r="M104" s="78">
        <v>127.5</v>
      </c>
      <c r="N104" s="60">
        <v>1</v>
      </c>
      <c r="O104" s="24">
        <f>SUM(M104*N104)</f>
        <v>127.5</v>
      </c>
      <c r="P104" s="79">
        <v>127.5</v>
      </c>
      <c r="Q104" s="55">
        <v>1</v>
      </c>
      <c r="R104" s="64">
        <f>SUM(P104*Q104)</f>
        <v>127.5</v>
      </c>
      <c r="S104" s="68">
        <f>SUM(L104+O104+R104)</f>
        <v>382.5</v>
      </c>
      <c r="T104" s="29"/>
      <c r="U104" s="30"/>
      <c r="V104" s="28"/>
      <c r="W104" s="87" t="s">
        <v>535</v>
      </c>
      <c r="X104" s="332" t="s">
        <v>617</v>
      </c>
    </row>
    <row r="105" spans="1:24" ht="42.75" customHeight="1">
      <c r="A105" s="27">
        <v>253</v>
      </c>
      <c r="B105" s="39">
        <v>2</v>
      </c>
      <c r="C105" s="236">
        <v>10</v>
      </c>
      <c r="D105" s="37">
        <f>SUM(S105/G105)</f>
        <v>5.079740106320141</v>
      </c>
      <c r="E105" s="52" t="s">
        <v>92</v>
      </c>
      <c r="F105" s="40" t="s">
        <v>392</v>
      </c>
      <c r="G105" s="22">
        <v>84.65</v>
      </c>
      <c r="H105" s="254" t="s">
        <v>462</v>
      </c>
      <c r="I105" s="90" t="s">
        <v>438</v>
      </c>
      <c r="J105" s="76">
        <v>140</v>
      </c>
      <c r="K105" s="63">
        <v>1</v>
      </c>
      <c r="L105" s="23">
        <f>SUM(J105*K105)</f>
        <v>140</v>
      </c>
      <c r="M105" s="78">
        <v>145</v>
      </c>
      <c r="N105" s="60">
        <v>1</v>
      </c>
      <c r="O105" s="24">
        <f>SUM(M105*N105)</f>
        <v>145</v>
      </c>
      <c r="P105" s="79">
        <v>145</v>
      </c>
      <c r="Q105" s="55">
        <v>1</v>
      </c>
      <c r="R105" s="68">
        <f>SUM(P105*Q105)</f>
        <v>145</v>
      </c>
      <c r="S105" s="68">
        <f>SUM(L105+O105+R105)</f>
        <v>430</v>
      </c>
      <c r="T105" s="29"/>
      <c r="U105" s="30"/>
      <c r="V105" s="28"/>
      <c r="W105" s="87" t="s">
        <v>1483</v>
      </c>
      <c r="X105" s="332" t="s">
        <v>616</v>
      </c>
    </row>
    <row r="106" spans="1:24" ht="26.25" customHeight="1">
      <c r="A106" s="488" t="s">
        <v>113</v>
      </c>
      <c r="B106" s="489"/>
      <c r="C106" s="489"/>
      <c r="D106" s="489"/>
      <c r="E106" s="490"/>
      <c r="F106" s="504" t="s">
        <v>1157</v>
      </c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6"/>
      <c r="T106" s="506"/>
      <c r="U106" s="506"/>
      <c r="V106" s="506"/>
      <c r="W106" s="506"/>
      <c r="X106" s="506"/>
    </row>
    <row r="107" spans="1:24" ht="21" customHeight="1">
      <c r="A107" s="484" t="s">
        <v>1</v>
      </c>
      <c r="B107" s="484" t="s">
        <v>3</v>
      </c>
      <c r="C107" s="484" t="s">
        <v>73</v>
      </c>
      <c r="D107" s="486" t="s">
        <v>114</v>
      </c>
      <c r="E107" s="484" t="s">
        <v>5</v>
      </c>
      <c r="F107" s="484" t="s">
        <v>6</v>
      </c>
      <c r="G107" s="484" t="s">
        <v>7</v>
      </c>
      <c r="H107" s="484" t="s">
        <v>433</v>
      </c>
      <c r="I107" s="484" t="s">
        <v>115</v>
      </c>
      <c r="J107" s="468" t="s">
        <v>33</v>
      </c>
      <c r="K107" s="469"/>
      <c r="L107" s="470"/>
      <c r="M107" s="471" t="s">
        <v>34</v>
      </c>
      <c r="N107" s="472"/>
      <c r="O107" s="473"/>
      <c r="P107" s="491" t="s">
        <v>35</v>
      </c>
      <c r="Q107" s="492"/>
      <c r="R107" s="493"/>
      <c r="S107" s="498" t="s">
        <v>116</v>
      </c>
      <c r="T107" s="454" t="s">
        <v>212</v>
      </c>
      <c r="U107" s="455"/>
      <c r="V107" s="456"/>
      <c r="W107" s="500" t="s">
        <v>11</v>
      </c>
      <c r="X107" s="500" t="s">
        <v>117</v>
      </c>
    </row>
    <row r="108" spans="1:24" ht="27.75" customHeight="1">
      <c r="A108" s="485"/>
      <c r="B108" s="485"/>
      <c r="C108" s="485"/>
      <c r="D108" s="487"/>
      <c r="E108" s="485"/>
      <c r="F108" s="485"/>
      <c r="G108" s="485"/>
      <c r="H108" s="485"/>
      <c r="I108" s="485"/>
      <c r="J108" s="61" t="s">
        <v>9</v>
      </c>
      <c r="K108" s="62" t="s">
        <v>118</v>
      </c>
      <c r="L108" s="61" t="s">
        <v>10</v>
      </c>
      <c r="M108" s="58" t="s">
        <v>9</v>
      </c>
      <c r="N108" s="59" t="s">
        <v>118</v>
      </c>
      <c r="O108" s="58" t="s">
        <v>10</v>
      </c>
      <c r="P108" s="19" t="s">
        <v>9</v>
      </c>
      <c r="Q108" s="20" t="s">
        <v>118</v>
      </c>
      <c r="R108" s="19" t="s">
        <v>10</v>
      </c>
      <c r="S108" s="499"/>
      <c r="T108" s="54" t="s">
        <v>9</v>
      </c>
      <c r="U108" s="54" t="s">
        <v>118</v>
      </c>
      <c r="V108" s="54" t="s">
        <v>10</v>
      </c>
      <c r="W108" s="501"/>
      <c r="X108" s="501"/>
    </row>
    <row r="109" spans="1:24" ht="42.75" customHeight="1">
      <c r="A109" s="27">
        <v>254</v>
      </c>
      <c r="B109" s="39">
        <v>1</v>
      </c>
      <c r="C109" s="236">
        <v>12</v>
      </c>
      <c r="D109" s="37">
        <f>SUM(S109/G109)</f>
        <v>6.285533796588755</v>
      </c>
      <c r="E109" s="52" t="s">
        <v>168</v>
      </c>
      <c r="F109" s="40" t="s">
        <v>370</v>
      </c>
      <c r="G109" s="22">
        <v>79.15</v>
      </c>
      <c r="H109" s="67" t="s">
        <v>514</v>
      </c>
      <c r="I109" s="90" t="s">
        <v>81</v>
      </c>
      <c r="J109" s="76">
        <v>165</v>
      </c>
      <c r="K109" s="63">
        <v>1</v>
      </c>
      <c r="L109" s="68">
        <f>SUM(J109*K109)</f>
        <v>165</v>
      </c>
      <c r="M109" s="78">
        <v>165</v>
      </c>
      <c r="N109" s="60">
        <v>1</v>
      </c>
      <c r="O109" s="24">
        <f>SUM(M109*N109)</f>
        <v>165</v>
      </c>
      <c r="P109" s="79">
        <v>167.5</v>
      </c>
      <c r="Q109" s="55">
        <v>1</v>
      </c>
      <c r="R109" s="68">
        <f>SUM(P109*Q109)</f>
        <v>167.5</v>
      </c>
      <c r="S109" s="68">
        <f>SUM(L109+O109+R109)</f>
        <v>497.5</v>
      </c>
      <c r="T109" s="29"/>
      <c r="U109" s="30"/>
      <c r="V109" s="28"/>
      <c r="W109" s="87" t="s">
        <v>536</v>
      </c>
      <c r="X109" s="332" t="s">
        <v>615</v>
      </c>
    </row>
    <row r="110" spans="1:24" ht="42.75" customHeight="1">
      <c r="A110" s="27">
        <v>255</v>
      </c>
      <c r="B110" s="39">
        <v>2</v>
      </c>
      <c r="C110" s="236">
        <v>10</v>
      </c>
      <c r="D110" s="37">
        <f>SUM(S110/G110)</f>
        <v>3.129346314325452</v>
      </c>
      <c r="E110" s="52" t="s">
        <v>54</v>
      </c>
      <c r="F110" s="40" t="s">
        <v>371</v>
      </c>
      <c r="G110" s="22">
        <v>71.9</v>
      </c>
      <c r="H110" s="67" t="s">
        <v>55</v>
      </c>
      <c r="I110" s="90" t="s">
        <v>455</v>
      </c>
      <c r="J110" s="76">
        <v>75</v>
      </c>
      <c r="K110" s="63">
        <v>1</v>
      </c>
      <c r="L110" s="23">
        <f>SUM(J110*K110)</f>
        <v>75</v>
      </c>
      <c r="M110" s="78">
        <v>75</v>
      </c>
      <c r="N110" s="60">
        <v>1</v>
      </c>
      <c r="O110" s="24">
        <f>SUM(M110*N110)</f>
        <v>75</v>
      </c>
      <c r="P110" s="79">
        <v>75</v>
      </c>
      <c r="Q110" s="55">
        <v>1</v>
      </c>
      <c r="R110" s="64">
        <f>SUM(P110*Q110)</f>
        <v>75</v>
      </c>
      <c r="S110" s="26">
        <f>SUM(L110+O110+R110)</f>
        <v>225</v>
      </c>
      <c r="T110" s="29"/>
      <c r="U110" s="30"/>
      <c r="V110" s="28"/>
      <c r="W110" s="83" t="s">
        <v>484</v>
      </c>
      <c r="X110" s="332" t="s">
        <v>382</v>
      </c>
    </row>
    <row r="111" spans="1:24" ht="26.25" customHeight="1">
      <c r="A111" s="488" t="s">
        <v>113</v>
      </c>
      <c r="B111" s="489"/>
      <c r="C111" s="489"/>
      <c r="D111" s="489"/>
      <c r="E111" s="490"/>
      <c r="F111" s="504" t="s">
        <v>1158</v>
      </c>
      <c r="G111" s="505"/>
      <c r="H111" s="505"/>
      <c r="I111" s="505"/>
      <c r="J111" s="505"/>
      <c r="K111" s="505"/>
      <c r="L111" s="505"/>
      <c r="M111" s="505"/>
      <c r="N111" s="505"/>
      <c r="O111" s="505"/>
      <c r="P111" s="505"/>
      <c r="Q111" s="505"/>
      <c r="R111" s="505"/>
      <c r="S111" s="506"/>
      <c r="T111" s="506"/>
      <c r="U111" s="506"/>
      <c r="V111" s="506"/>
      <c r="W111" s="506"/>
      <c r="X111" s="506"/>
    </row>
    <row r="112" spans="1:24" ht="21" customHeight="1">
      <c r="A112" s="484" t="s">
        <v>1</v>
      </c>
      <c r="B112" s="484" t="s">
        <v>3</v>
      </c>
      <c r="C112" s="484" t="s">
        <v>73</v>
      </c>
      <c r="D112" s="486" t="s">
        <v>114</v>
      </c>
      <c r="E112" s="484" t="s">
        <v>5</v>
      </c>
      <c r="F112" s="484" t="s">
        <v>6</v>
      </c>
      <c r="G112" s="484" t="s">
        <v>7</v>
      </c>
      <c r="H112" s="484" t="s">
        <v>433</v>
      </c>
      <c r="I112" s="484" t="s">
        <v>115</v>
      </c>
      <c r="J112" s="468" t="s">
        <v>33</v>
      </c>
      <c r="K112" s="469"/>
      <c r="L112" s="470"/>
      <c r="M112" s="471" t="s">
        <v>34</v>
      </c>
      <c r="N112" s="472"/>
      <c r="O112" s="473"/>
      <c r="P112" s="491" t="s">
        <v>35</v>
      </c>
      <c r="Q112" s="492"/>
      <c r="R112" s="493"/>
      <c r="S112" s="498" t="s">
        <v>116</v>
      </c>
      <c r="T112" s="454" t="s">
        <v>212</v>
      </c>
      <c r="U112" s="455"/>
      <c r="V112" s="456"/>
      <c r="W112" s="500" t="s">
        <v>11</v>
      </c>
      <c r="X112" s="500" t="s">
        <v>117</v>
      </c>
    </row>
    <row r="113" spans="1:24" ht="27.75" customHeight="1">
      <c r="A113" s="485"/>
      <c r="B113" s="485"/>
      <c r="C113" s="485"/>
      <c r="D113" s="487"/>
      <c r="E113" s="485"/>
      <c r="F113" s="485"/>
      <c r="G113" s="485"/>
      <c r="H113" s="485"/>
      <c r="I113" s="485"/>
      <c r="J113" s="61" t="s">
        <v>9</v>
      </c>
      <c r="K113" s="62" t="s">
        <v>118</v>
      </c>
      <c r="L113" s="61" t="s">
        <v>10</v>
      </c>
      <c r="M113" s="58" t="s">
        <v>9</v>
      </c>
      <c r="N113" s="59" t="s">
        <v>118</v>
      </c>
      <c r="O113" s="58" t="s">
        <v>10</v>
      </c>
      <c r="P113" s="19" t="s">
        <v>9</v>
      </c>
      <c r="Q113" s="20" t="s">
        <v>118</v>
      </c>
      <c r="R113" s="19" t="s">
        <v>10</v>
      </c>
      <c r="S113" s="499"/>
      <c r="T113" s="54" t="s">
        <v>9</v>
      </c>
      <c r="U113" s="54" t="s">
        <v>118</v>
      </c>
      <c r="V113" s="54" t="s">
        <v>10</v>
      </c>
      <c r="W113" s="501"/>
      <c r="X113" s="501"/>
    </row>
    <row r="114" spans="1:24" ht="42.75" customHeight="1">
      <c r="A114" s="27">
        <v>256</v>
      </c>
      <c r="B114" s="39">
        <v>1</v>
      </c>
      <c r="C114" s="236">
        <v>12</v>
      </c>
      <c r="D114" s="37">
        <f>SUM(S114/G114)</f>
        <v>5.459183673469388</v>
      </c>
      <c r="E114" s="52" t="s">
        <v>124</v>
      </c>
      <c r="F114" s="40" t="s">
        <v>289</v>
      </c>
      <c r="G114" s="22">
        <v>98</v>
      </c>
      <c r="H114" s="67" t="s">
        <v>202</v>
      </c>
      <c r="I114" s="90" t="s">
        <v>443</v>
      </c>
      <c r="J114" s="76">
        <v>175</v>
      </c>
      <c r="K114" s="63">
        <v>1</v>
      </c>
      <c r="L114" s="23">
        <f>SUM(J114*K114)</f>
        <v>175</v>
      </c>
      <c r="M114" s="78">
        <v>180</v>
      </c>
      <c r="N114" s="60">
        <v>1</v>
      </c>
      <c r="O114" s="24">
        <f>SUM(M114*N114)</f>
        <v>180</v>
      </c>
      <c r="P114" s="79">
        <v>180</v>
      </c>
      <c r="Q114" s="55">
        <v>1</v>
      </c>
      <c r="R114" s="64">
        <f>SUM(P114*Q114)</f>
        <v>180</v>
      </c>
      <c r="S114" s="68">
        <f>SUM(L114+O114+R114)</f>
        <v>535</v>
      </c>
      <c r="T114" s="29"/>
      <c r="U114" s="30"/>
      <c r="V114" s="28"/>
      <c r="W114" s="87" t="s">
        <v>1486</v>
      </c>
      <c r="X114" s="332" t="s">
        <v>441</v>
      </c>
    </row>
    <row r="115" spans="1:24" ht="42.75" customHeight="1">
      <c r="A115" s="27">
        <v>257</v>
      </c>
      <c r="B115" s="39">
        <v>2</v>
      </c>
      <c r="C115" s="236">
        <v>10</v>
      </c>
      <c r="D115" s="37">
        <f>SUM(S115/G115)</f>
        <v>5.200633579725449</v>
      </c>
      <c r="E115" s="52" t="s">
        <v>122</v>
      </c>
      <c r="F115" s="40" t="s">
        <v>290</v>
      </c>
      <c r="G115" s="22">
        <v>94.7</v>
      </c>
      <c r="H115" s="67" t="s">
        <v>463</v>
      </c>
      <c r="I115" s="90" t="s">
        <v>444</v>
      </c>
      <c r="J115" s="76">
        <v>160</v>
      </c>
      <c r="K115" s="63">
        <v>1</v>
      </c>
      <c r="L115" s="23">
        <f>SUM(J115*K115)</f>
        <v>160</v>
      </c>
      <c r="M115" s="78">
        <v>165</v>
      </c>
      <c r="N115" s="60">
        <v>1</v>
      </c>
      <c r="O115" s="24">
        <f>SUM(M115*N115)</f>
        <v>165</v>
      </c>
      <c r="P115" s="79">
        <v>167.5</v>
      </c>
      <c r="Q115" s="55">
        <v>1</v>
      </c>
      <c r="R115" s="64">
        <f>SUM(P115*Q115)</f>
        <v>167.5</v>
      </c>
      <c r="S115" s="28">
        <f>SUM(L115+O115+R115)</f>
        <v>492.5</v>
      </c>
      <c r="T115" s="29"/>
      <c r="U115" s="30"/>
      <c r="V115" s="28"/>
      <c r="W115" s="41" t="s">
        <v>488</v>
      </c>
      <c r="X115" s="332" t="s">
        <v>126</v>
      </c>
    </row>
    <row r="116" spans="1:24" ht="42.75" customHeight="1">
      <c r="A116" s="27">
        <v>258</v>
      </c>
      <c r="B116" s="39">
        <v>3</v>
      </c>
      <c r="C116" s="236">
        <v>9</v>
      </c>
      <c r="D116" s="37">
        <f>SUM(S116/G116)</f>
        <v>4.648760330578512</v>
      </c>
      <c r="E116" s="52" t="s">
        <v>121</v>
      </c>
      <c r="F116" s="40" t="s">
        <v>291</v>
      </c>
      <c r="G116" s="22">
        <v>96.8</v>
      </c>
      <c r="H116" s="67" t="s">
        <v>201</v>
      </c>
      <c r="I116" s="90" t="s">
        <v>446</v>
      </c>
      <c r="J116" s="76">
        <v>150</v>
      </c>
      <c r="K116" s="63">
        <v>1</v>
      </c>
      <c r="L116" s="23">
        <f>SUM(J116*K116)</f>
        <v>150</v>
      </c>
      <c r="M116" s="78">
        <v>150</v>
      </c>
      <c r="N116" s="60">
        <v>1</v>
      </c>
      <c r="O116" s="24">
        <f>SUM(M116*N116)</f>
        <v>150</v>
      </c>
      <c r="P116" s="79">
        <v>150</v>
      </c>
      <c r="Q116" s="55">
        <v>1</v>
      </c>
      <c r="R116" s="64">
        <f>SUM(P116*Q116)</f>
        <v>150</v>
      </c>
      <c r="S116" s="28">
        <f>SUM(L116+O116+R116)</f>
        <v>450</v>
      </c>
      <c r="T116" s="29"/>
      <c r="U116" s="30"/>
      <c r="V116" s="28"/>
      <c r="W116" s="41" t="s">
        <v>486</v>
      </c>
      <c r="X116" s="332" t="s">
        <v>283</v>
      </c>
    </row>
    <row r="117" spans="1:24" ht="42.75" customHeight="1">
      <c r="A117" s="27">
        <v>259</v>
      </c>
      <c r="B117" s="39">
        <v>4</v>
      </c>
      <c r="C117" s="236">
        <v>8</v>
      </c>
      <c r="D117" s="37">
        <f>SUM(S117/G117)</f>
        <v>3.816598360655738</v>
      </c>
      <c r="E117" s="52" t="s">
        <v>123</v>
      </c>
      <c r="F117" s="40" t="s">
        <v>292</v>
      </c>
      <c r="G117" s="22">
        <v>97.6</v>
      </c>
      <c r="H117" s="67" t="s">
        <v>239</v>
      </c>
      <c r="I117" s="90" t="s">
        <v>518</v>
      </c>
      <c r="J117" s="76">
        <v>187.5</v>
      </c>
      <c r="K117" s="63">
        <v>1</v>
      </c>
      <c r="L117" s="68">
        <f>SUM(J117*K117)</f>
        <v>187.5</v>
      </c>
      <c r="M117" s="78">
        <v>185</v>
      </c>
      <c r="N117" s="60">
        <v>1</v>
      </c>
      <c r="O117" s="24">
        <f>SUM(M117*N117)</f>
        <v>185</v>
      </c>
      <c r="P117" s="77">
        <v>185</v>
      </c>
      <c r="Q117" s="30">
        <v>0</v>
      </c>
      <c r="R117" s="31">
        <f>SUM(P117*Q117)</f>
        <v>0</v>
      </c>
      <c r="S117" s="28">
        <f>SUM(L117+O117+R117)</f>
        <v>372.5</v>
      </c>
      <c r="T117" s="29"/>
      <c r="U117" s="30"/>
      <c r="V117" s="28"/>
      <c r="W117" s="87" t="s">
        <v>1487</v>
      </c>
      <c r="X117" s="332" t="s">
        <v>325</v>
      </c>
    </row>
    <row r="118" spans="1:24" ht="42.75" customHeight="1">
      <c r="A118" s="27">
        <v>260</v>
      </c>
      <c r="B118" s="39">
        <v>5</v>
      </c>
      <c r="C118" s="236">
        <v>7</v>
      </c>
      <c r="D118" s="37">
        <f>SUM(S118/G118)</f>
        <v>1.8166089965397922</v>
      </c>
      <c r="E118" s="52" t="s">
        <v>125</v>
      </c>
      <c r="F118" s="40" t="s">
        <v>293</v>
      </c>
      <c r="G118" s="375">
        <v>86.7</v>
      </c>
      <c r="H118" s="67" t="s">
        <v>200</v>
      </c>
      <c r="I118" s="90" t="s">
        <v>445</v>
      </c>
      <c r="J118" s="77">
        <v>152.5</v>
      </c>
      <c r="K118" s="30">
        <v>0</v>
      </c>
      <c r="L118" s="31">
        <f>SUM(J118*K118)</f>
        <v>0</v>
      </c>
      <c r="M118" s="78">
        <v>157.5</v>
      </c>
      <c r="N118" s="60">
        <v>1</v>
      </c>
      <c r="O118" s="68">
        <f>SUM(M118*N118)</f>
        <v>157.5</v>
      </c>
      <c r="P118" s="77">
        <v>165</v>
      </c>
      <c r="Q118" s="30">
        <v>0</v>
      </c>
      <c r="R118" s="31">
        <f>SUM(P118*Q118)</f>
        <v>0</v>
      </c>
      <c r="S118" s="28">
        <f>SUM(L118+O118+R118)</f>
        <v>157.5</v>
      </c>
      <c r="T118" s="29"/>
      <c r="U118" s="30"/>
      <c r="V118" s="28"/>
      <c r="W118" s="87" t="s">
        <v>1484</v>
      </c>
      <c r="X118" s="332" t="s">
        <v>442</v>
      </c>
    </row>
    <row r="119" spans="1:24" ht="26.25" customHeight="1">
      <c r="A119" s="488" t="s">
        <v>113</v>
      </c>
      <c r="B119" s="489"/>
      <c r="C119" s="489"/>
      <c r="D119" s="489"/>
      <c r="E119" s="490"/>
      <c r="F119" s="504" t="s">
        <v>1159</v>
      </c>
      <c r="G119" s="505"/>
      <c r="H119" s="505"/>
      <c r="I119" s="505"/>
      <c r="J119" s="505"/>
      <c r="K119" s="505"/>
      <c r="L119" s="505"/>
      <c r="M119" s="505"/>
      <c r="N119" s="505"/>
      <c r="O119" s="505"/>
      <c r="P119" s="505"/>
      <c r="Q119" s="505"/>
      <c r="R119" s="505"/>
      <c r="S119" s="506"/>
      <c r="T119" s="506"/>
      <c r="U119" s="506"/>
      <c r="V119" s="506"/>
      <c r="W119" s="506"/>
      <c r="X119" s="506"/>
    </row>
    <row r="120" spans="1:24" ht="21" customHeight="1">
      <c r="A120" s="484" t="s">
        <v>1</v>
      </c>
      <c r="B120" s="484" t="s">
        <v>3</v>
      </c>
      <c r="C120" s="484" t="s">
        <v>73</v>
      </c>
      <c r="D120" s="486" t="s">
        <v>114</v>
      </c>
      <c r="E120" s="484" t="s">
        <v>5</v>
      </c>
      <c r="F120" s="484" t="s">
        <v>6</v>
      </c>
      <c r="G120" s="484" t="s">
        <v>7</v>
      </c>
      <c r="H120" s="484" t="s">
        <v>433</v>
      </c>
      <c r="I120" s="484" t="s">
        <v>115</v>
      </c>
      <c r="J120" s="468" t="s">
        <v>33</v>
      </c>
      <c r="K120" s="469"/>
      <c r="L120" s="470"/>
      <c r="M120" s="471" t="s">
        <v>34</v>
      </c>
      <c r="N120" s="472"/>
      <c r="O120" s="473"/>
      <c r="P120" s="491" t="s">
        <v>35</v>
      </c>
      <c r="Q120" s="492"/>
      <c r="R120" s="493"/>
      <c r="S120" s="498" t="s">
        <v>116</v>
      </c>
      <c r="T120" s="454" t="s">
        <v>212</v>
      </c>
      <c r="U120" s="455"/>
      <c r="V120" s="456"/>
      <c r="W120" s="500" t="s">
        <v>11</v>
      </c>
      <c r="X120" s="500" t="s">
        <v>117</v>
      </c>
    </row>
    <row r="121" spans="1:24" ht="27.75" customHeight="1">
      <c r="A121" s="485"/>
      <c r="B121" s="485"/>
      <c r="C121" s="485"/>
      <c r="D121" s="487"/>
      <c r="E121" s="485"/>
      <c r="F121" s="485"/>
      <c r="G121" s="485"/>
      <c r="H121" s="485"/>
      <c r="I121" s="485"/>
      <c r="J121" s="61" t="s">
        <v>9</v>
      </c>
      <c r="K121" s="62" t="s">
        <v>118</v>
      </c>
      <c r="L121" s="61" t="s">
        <v>10</v>
      </c>
      <c r="M121" s="58" t="s">
        <v>9</v>
      </c>
      <c r="N121" s="59" t="s">
        <v>118</v>
      </c>
      <c r="O121" s="58" t="s">
        <v>10</v>
      </c>
      <c r="P121" s="19" t="s">
        <v>9</v>
      </c>
      <c r="Q121" s="20" t="s">
        <v>118</v>
      </c>
      <c r="R121" s="19" t="s">
        <v>10</v>
      </c>
      <c r="S121" s="499"/>
      <c r="T121" s="54" t="s">
        <v>9</v>
      </c>
      <c r="U121" s="54" t="s">
        <v>118</v>
      </c>
      <c r="V121" s="54" t="s">
        <v>10</v>
      </c>
      <c r="W121" s="501"/>
      <c r="X121" s="501"/>
    </row>
    <row r="122" spans="1:24" ht="42.75" customHeight="1">
      <c r="A122" s="27">
        <v>261</v>
      </c>
      <c r="B122" s="39">
        <v>1</v>
      </c>
      <c r="C122" s="236">
        <v>12</v>
      </c>
      <c r="D122" s="37">
        <f>SUM(S122/G122)</f>
        <v>5.420054200542006</v>
      </c>
      <c r="E122" s="52" t="s">
        <v>90</v>
      </c>
      <c r="F122" s="40" t="s">
        <v>318</v>
      </c>
      <c r="G122" s="22">
        <v>110.7</v>
      </c>
      <c r="H122" s="67" t="s">
        <v>186</v>
      </c>
      <c r="I122" s="90" t="s">
        <v>457</v>
      </c>
      <c r="J122" s="76">
        <v>195</v>
      </c>
      <c r="K122" s="63">
        <v>1</v>
      </c>
      <c r="L122" s="23">
        <f>SUM(J122*K122)</f>
        <v>195</v>
      </c>
      <c r="M122" s="78">
        <v>200</v>
      </c>
      <c r="N122" s="60">
        <v>1</v>
      </c>
      <c r="O122" s="24">
        <f>SUM(M122*N122)</f>
        <v>200</v>
      </c>
      <c r="P122" s="79">
        <v>205</v>
      </c>
      <c r="Q122" s="55">
        <v>1</v>
      </c>
      <c r="R122" s="68">
        <f>SUM(P122*Q122)</f>
        <v>205</v>
      </c>
      <c r="S122" s="68">
        <f>SUM(L122+O122+R122)</f>
        <v>600</v>
      </c>
      <c r="T122" s="29"/>
      <c r="U122" s="30"/>
      <c r="V122" s="28"/>
      <c r="W122" s="87" t="s">
        <v>1486</v>
      </c>
      <c r="X122" s="332" t="s">
        <v>273</v>
      </c>
    </row>
    <row r="123" spans="1:24" ht="42.75" customHeight="1">
      <c r="A123" s="27">
        <v>262</v>
      </c>
      <c r="B123" s="39">
        <v>2</v>
      </c>
      <c r="C123" s="236">
        <v>10</v>
      </c>
      <c r="D123" s="37">
        <f>SUM(S123/G123)</f>
        <v>5.193578847969783</v>
      </c>
      <c r="E123" s="52" t="s">
        <v>148</v>
      </c>
      <c r="F123" s="40" t="s">
        <v>319</v>
      </c>
      <c r="G123" s="22">
        <v>105.9</v>
      </c>
      <c r="H123" s="67" t="s">
        <v>479</v>
      </c>
      <c r="I123" s="90" t="s">
        <v>456</v>
      </c>
      <c r="J123" s="76">
        <v>180</v>
      </c>
      <c r="K123" s="63">
        <v>1</v>
      </c>
      <c r="L123" s="23">
        <f>SUM(J123*K123)</f>
        <v>180</v>
      </c>
      <c r="M123" s="78">
        <v>185</v>
      </c>
      <c r="N123" s="60">
        <v>1</v>
      </c>
      <c r="O123" s="24">
        <f>SUM(M123*N123)</f>
        <v>185</v>
      </c>
      <c r="P123" s="79">
        <v>185</v>
      </c>
      <c r="Q123" s="55">
        <v>1</v>
      </c>
      <c r="R123" s="64">
        <f>SUM(P123*Q123)</f>
        <v>185</v>
      </c>
      <c r="S123" s="28">
        <f>SUM(L123+O123+R123)</f>
        <v>550</v>
      </c>
      <c r="T123" s="29"/>
      <c r="U123" s="30"/>
      <c r="V123" s="28"/>
      <c r="W123" s="41" t="s">
        <v>488</v>
      </c>
      <c r="X123" s="332" t="s">
        <v>344</v>
      </c>
    </row>
    <row r="124" spans="1:24" ht="42.75" customHeight="1">
      <c r="A124" s="27">
        <v>263</v>
      </c>
      <c r="B124" s="39">
        <v>3</v>
      </c>
      <c r="C124" s="236">
        <v>9</v>
      </c>
      <c r="D124" s="37">
        <f>SUM(S124/G124)</f>
        <v>5.157170923379175</v>
      </c>
      <c r="E124" s="52" t="s">
        <v>236</v>
      </c>
      <c r="F124" s="40" t="s">
        <v>320</v>
      </c>
      <c r="G124" s="22">
        <v>101.8</v>
      </c>
      <c r="H124" s="67" t="s">
        <v>464</v>
      </c>
      <c r="I124" s="90" t="s">
        <v>455</v>
      </c>
      <c r="J124" s="76">
        <v>170</v>
      </c>
      <c r="K124" s="63">
        <v>1</v>
      </c>
      <c r="L124" s="23">
        <f>SUM(J124*K124)</f>
        <v>170</v>
      </c>
      <c r="M124" s="78">
        <v>175</v>
      </c>
      <c r="N124" s="60">
        <v>1</v>
      </c>
      <c r="O124" s="24">
        <f>SUM(M124*N124)</f>
        <v>175</v>
      </c>
      <c r="P124" s="79">
        <v>180</v>
      </c>
      <c r="Q124" s="55">
        <v>1</v>
      </c>
      <c r="R124" s="64">
        <f>SUM(P124*Q124)</f>
        <v>180</v>
      </c>
      <c r="S124" s="28">
        <f>SUM(L124+O124+R124)</f>
        <v>525</v>
      </c>
      <c r="T124" s="29"/>
      <c r="U124" s="30"/>
      <c r="V124" s="28"/>
      <c r="W124" s="41" t="s">
        <v>486</v>
      </c>
      <c r="X124" s="332" t="s">
        <v>331</v>
      </c>
    </row>
    <row r="125" spans="1:24" ht="26.25" customHeight="1">
      <c r="A125" s="488" t="s">
        <v>113</v>
      </c>
      <c r="B125" s="489"/>
      <c r="C125" s="489"/>
      <c r="D125" s="489"/>
      <c r="E125" s="490"/>
      <c r="F125" s="495" t="s">
        <v>1160</v>
      </c>
      <c r="G125" s="496"/>
      <c r="H125" s="496"/>
      <c r="I125" s="496"/>
      <c r="J125" s="496"/>
      <c r="K125" s="496"/>
      <c r="L125" s="496"/>
      <c r="M125" s="496"/>
      <c r="N125" s="496"/>
      <c r="O125" s="496"/>
      <c r="P125" s="496"/>
      <c r="Q125" s="496"/>
      <c r="R125" s="496"/>
      <c r="S125" s="497"/>
      <c r="T125" s="497"/>
      <c r="U125" s="497"/>
      <c r="V125" s="497"/>
      <c r="W125" s="497"/>
      <c r="X125" s="497"/>
    </row>
    <row r="126" spans="1:24" ht="21" customHeight="1">
      <c r="A126" s="484" t="s">
        <v>1</v>
      </c>
      <c r="B126" s="484" t="s">
        <v>3</v>
      </c>
      <c r="C126" s="484" t="s">
        <v>73</v>
      </c>
      <c r="D126" s="498" t="s">
        <v>114</v>
      </c>
      <c r="E126" s="484" t="s">
        <v>5</v>
      </c>
      <c r="F126" s="484" t="s">
        <v>6</v>
      </c>
      <c r="G126" s="484" t="s">
        <v>7</v>
      </c>
      <c r="H126" s="484" t="s">
        <v>433</v>
      </c>
      <c r="I126" s="484" t="s">
        <v>115</v>
      </c>
      <c r="J126" s="468" t="s">
        <v>33</v>
      </c>
      <c r="K126" s="469"/>
      <c r="L126" s="470"/>
      <c r="M126" s="471" t="s">
        <v>34</v>
      </c>
      <c r="N126" s="472"/>
      <c r="O126" s="473"/>
      <c r="P126" s="491" t="s">
        <v>35</v>
      </c>
      <c r="Q126" s="492"/>
      <c r="R126" s="493"/>
      <c r="S126" s="502" t="s">
        <v>116</v>
      </c>
      <c r="T126" s="454" t="s">
        <v>212</v>
      </c>
      <c r="U126" s="455"/>
      <c r="V126" s="456"/>
      <c r="W126" s="500" t="s">
        <v>11</v>
      </c>
      <c r="X126" s="500" t="s">
        <v>117</v>
      </c>
    </row>
    <row r="127" spans="1:24" ht="27.75" customHeight="1">
      <c r="A127" s="485"/>
      <c r="B127" s="485"/>
      <c r="C127" s="485"/>
      <c r="D127" s="499"/>
      <c r="E127" s="485"/>
      <c r="F127" s="485"/>
      <c r="G127" s="485"/>
      <c r="H127" s="485"/>
      <c r="I127" s="485"/>
      <c r="J127" s="61" t="s">
        <v>9</v>
      </c>
      <c r="K127" s="62" t="s">
        <v>118</v>
      </c>
      <c r="L127" s="61" t="s">
        <v>10</v>
      </c>
      <c r="M127" s="58" t="s">
        <v>9</v>
      </c>
      <c r="N127" s="59" t="s">
        <v>118</v>
      </c>
      <c r="O127" s="58" t="s">
        <v>10</v>
      </c>
      <c r="P127" s="19" t="s">
        <v>9</v>
      </c>
      <c r="Q127" s="20" t="s">
        <v>118</v>
      </c>
      <c r="R127" s="19" t="s">
        <v>10</v>
      </c>
      <c r="S127" s="503"/>
      <c r="T127" s="54" t="s">
        <v>9</v>
      </c>
      <c r="U127" s="54" t="s">
        <v>118</v>
      </c>
      <c r="V127" s="54" t="s">
        <v>10</v>
      </c>
      <c r="W127" s="501"/>
      <c r="X127" s="501"/>
    </row>
    <row r="128" spans="1:24" ht="42.75" customHeight="1">
      <c r="A128" s="27">
        <v>264</v>
      </c>
      <c r="B128" s="39">
        <v>1</v>
      </c>
      <c r="C128" s="236">
        <v>12</v>
      </c>
      <c r="D128" s="75">
        <f>SUM(S128/G128)</f>
        <v>4.563894523326573</v>
      </c>
      <c r="E128" s="52" t="s">
        <v>161</v>
      </c>
      <c r="F128" s="40" t="s">
        <v>533</v>
      </c>
      <c r="G128" s="22">
        <v>59.16</v>
      </c>
      <c r="H128" s="67" t="s">
        <v>508</v>
      </c>
      <c r="I128" s="90" t="s">
        <v>509</v>
      </c>
      <c r="J128" s="76">
        <v>90</v>
      </c>
      <c r="K128" s="63">
        <v>1</v>
      </c>
      <c r="L128" s="68">
        <f>SUM(J128*K128)</f>
        <v>90</v>
      </c>
      <c r="M128" s="78">
        <v>90</v>
      </c>
      <c r="N128" s="60">
        <v>1</v>
      </c>
      <c r="O128" s="24">
        <f>SUM(M128*N128)</f>
        <v>90</v>
      </c>
      <c r="P128" s="79">
        <v>90</v>
      </c>
      <c r="Q128" s="55">
        <v>1</v>
      </c>
      <c r="R128" s="64">
        <f>SUM(P128*Q128)</f>
        <v>90</v>
      </c>
      <c r="S128" s="68">
        <f>SUM(L128+O128+R128)</f>
        <v>270</v>
      </c>
      <c r="T128" s="29"/>
      <c r="U128" s="30"/>
      <c r="V128" s="28"/>
      <c r="W128" s="86" t="s">
        <v>534</v>
      </c>
      <c r="X128" s="332" t="s">
        <v>323</v>
      </c>
    </row>
    <row r="129" spans="1:24" ht="42.75" customHeight="1">
      <c r="A129" s="27">
        <v>265</v>
      </c>
      <c r="B129" s="39">
        <v>2</v>
      </c>
      <c r="C129" s="236">
        <v>10</v>
      </c>
      <c r="D129" s="75">
        <f>SUM(S129/G129)</f>
        <v>3.651796288985393</v>
      </c>
      <c r="E129" s="52" t="s">
        <v>163</v>
      </c>
      <c r="F129" s="40" t="s">
        <v>364</v>
      </c>
      <c r="G129" s="22">
        <v>50.66</v>
      </c>
      <c r="H129" s="67" t="s">
        <v>516</v>
      </c>
      <c r="I129" s="90" t="s">
        <v>453</v>
      </c>
      <c r="J129" s="76">
        <v>60</v>
      </c>
      <c r="K129" s="63">
        <v>1</v>
      </c>
      <c r="L129" s="23">
        <f>SUM(J129*K129)</f>
        <v>60</v>
      </c>
      <c r="M129" s="78">
        <v>62.5</v>
      </c>
      <c r="N129" s="60">
        <v>1</v>
      </c>
      <c r="O129" s="24">
        <f>SUM(M129*N129)</f>
        <v>62.5</v>
      </c>
      <c r="P129" s="79">
        <v>62.5</v>
      </c>
      <c r="Q129" s="55">
        <v>1</v>
      </c>
      <c r="R129" s="64">
        <f>SUM(P129*Q129)</f>
        <v>62.5</v>
      </c>
      <c r="S129" s="37">
        <f>SUM(L129+O129+R129)</f>
        <v>185</v>
      </c>
      <c r="T129" s="29"/>
      <c r="U129" s="30"/>
      <c r="V129" s="28"/>
      <c r="W129" s="41" t="s">
        <v>486</v>
      </c>
      <c r="X129" s="332" t="s">
        <v>381</v>
      </c>
    </row>
    <row r="130" spans="1:24" ht="26.25" customHeight="1">
      <c r="A130" s="488" t="s">
        <v>113</v>
      </c>
      <c r="B130" s="489"/>
      <c r="C130" s="489"/>
      <c r="D130" s="489"/>
      <c r="E130" s="490"/>
      <c r="F130" s="495" t="s">
        <v>1161</v>
      </c>
      <c r="G130" s="496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  <c r="R130" s="496"/>
      <c r="S130" s="497"/>
      <c r="T130" s="497"/>
      <c r="U130" s="497"/>
      <c r="V130" s="497"/>
      <c r="W130" s="497"/>
      <c r="X130" s="497"/>
    </row>
    <row r="131" spans="1:24" ht="21" customHeight="1">
      <c r="A131" s="484" t="s">
        <v>1</v>
      </c>
      <c r="B131" s="484" t="s">
        <v>3</v>
      </c>
      <c r="C131" s="484" t="s">
        <v>73</v>
      </c>
      <c r="D131" s="498" t="s">
        <v>114</v>
      </c>
      <c r="E131" s="484" t="s">
        <v>5</v>
      </c>
      <c r="F131" s="484" t="s">
        <v>6</v>
      </c>
      <c r="G131" s="484" t="s">
        <v>7</v>
      </c>
      <c r="H131" s="484" t="s">
        <v>433</v>
      </c>
      <c r="I131" s="484" t="s">
        <v>115</v>
      </c>
      <c r="J131" s="468" t="s">
        <v>33</v>
      </c>
      <c r="K131" s="469"/>
      <c r="L131" s="470"/>
      <c r="M131" s="471" t="s">
        <v>34</v>
      </c>
      <c r="N131" s="472"/>
      <c r="O131" s="473"/>
      <c r="P131" s="491" t="s">
        <v>35</v>
      </c>
      <c r="Q131" s="492"/>
      <c r="R131" s="493"/>
      <c r="S131" s="502" t="s">
        <v>116</v>
      </c>
      <c r="T131" s="454" t="s">
        <v>212</v>
      </c>
      <c r="U131" s="455"/>
      <c r="V131" s="456"/>
      <c r="W131" s="500" t="s">
        <v>11</v>
      </c>
      <c r="X131" s="500" t="s">
        <v>117</v>
      </c>
    </row>
    <row r="132" spans="1:24" ht="27.75" customHeight="1">
      <c r="A132" s="485"/>
      <c r="B132" s="485"/>
      <c r="C132" s="485"/>
      <c r="D132" s="499"/>
      <c r="E132" s="485"/>
      <c r="F132" s="485"/>
      <c r="G132" s="485"/>
      <c r="H132" s="485"/>
      <c r="I132" s="485"/>
      <c r="J132" s="61" t="s">
        <v>9</v>
      </c>
      <c r="K132" s="62" t="s">
        <v>118</v>
      </c>
      <c r="L132" s="61" t="s">
        <v>10</v>
      </c>
      <c r="M132" s="58" t="s">
        <v>9</v>
      </c>
      <c r="N132" s="59" t="s">
        <v>118</v>
      </c>
      <c r="O132" s="58" t="s">
        <v>10</v>
      </c>
      <c r="P132" s="19" t="s">
        <v>9</v>
      </c>
      <c r="Q132" s="20" t="s">
        <v>118</v>
      </c>
      <c r="R132" s="19" t="s">
        <v>10</v>
      </c>
      <c r="S132" s="503"/>
      <c r="T132" s="54" t="s">
        <v>9</v>
      </c>
      <c r="U132" s="54" t="s">
        <v>118</v>
      </c>
      <c r="V132" s="54" t="s">
        <v>10</v>
      </c>
      <c r="W132" s="501"/>
      <c r="X132" s="501"/>
    </row>
    <row r="133" spans="1:24" ht="42.75" customHeight="1">
      <c r="A133" s="27">
        <v>266</v>
      </c>
      <c r="B133" s="39">
        <v>1</v>
      </c>
      <c r="C133" s="236">
        <v>12</v>
      </c>
      <c r="D133" s="75">
        <f>SUM(S133/G133)</f>
        <v>6.304347826086956</v>
      </c>
      <c r="E133" s="52" t="s">
        <v>164</v>
      </c>
      <c r="F133" s="40" t="s">
        <v>365</v>
      </c>
      <c r="G133" s="22">
        <v>69</v>
      </c>
      <c r="H133" s="67" t="s">
        <v>229</v>
      </c>
      <c r="I133" s="90" t="s">
        <v>448</v>
      </c>
      <c r="J133" s="76">
        <v>145</v>
      </c>
      <c r="K133" s="63">
        <v>1</v>
      </c>
      <c r="L133" s="68">
        <f>SUM(J133*K133)</f>
        <v>145</v>
      </c>
      <c r="M133" s="78">
        <v>145</v>
      </c>
      <c r="N133" s="60">
        <v>1</v>
      </c>
      <c r="O133" s="24">
        <f>SUM(M133*N133)</f>
        <v>145</v>
      </c>
      <c r="P133" s="79">
        <v>145</v>
      </c>
      <c r="Q133" s="55">
        <v>1</v>
      </c>
      <c r="R133" s="64">
        <f>SUM(P133*Q133)</f>
        <v>145</v>
      </c>
      <c r="S133" s="68">
        <f>SUM(L133+O133+R133)</f>
        <v>435</v>
      </c>
      <c r="T133" s="29"/>
      <c r="U133" s="30"/>
      <c r="V133" s="28"/>
      <c r="W133" s="87" t="s">
        <v>1485</v>
      </c>
      <c r="X133" s="332" t="s">
        <v>640</v>
      </c>
    </row>
    <row r="134" spans="1:24" ht="42.75" customHeight="1">
      <c r="A134" s="27">
        <v>267</v>
      </c>
      <c r="B134" s="39">
        <v>2</v>
      </c>
      <c r="C134" s="236">
        <v>10</v>
      </c>
      <c r="D134" s="75">
        <f>SUM(S134/G134)</f>
        <v>6.221889055472263</v>
      </c>
      <c r="E134" s="52" t="s">
        <v>165</v>
      </c>
      <c r="F134" s="40" t="s">
        <v>366</v>
      </c>
      <c r="G134" s="22">
        <v>66.7</v>
      </c>
      <c r="H134" s="67" t="s">
        <v>230</v>
      </c>
      <c r="I134" s="90" t="s">
        <v>435</v>
      </c>
      <c r="J134" s="76">
        <v>135</v>
      </c>
      <c r="K134" s="63">
        <v>1</v>
      </c>
      <c r="L134" s="23">
        <f>SUM(J134*K134)</f>
        <v>135</v>
      </c>
      <c r="M134" s="78">
        <v>140</v>
      </c>
      <c r="N134" s="60">
        <v>1</v>
      </c>
      <c r="O134" s="24">
        <f>SUM(M134*N134)</f>
        <v>140</v>
      </c>
      <c r="P134" s="79">
        <v>140</v>
      </c>
      <c r="Q134" s="55">
        <v>1</v>
      </c>
      <c r="R134" s="64">
        <f>SUM(P134*Q134)</f>
        <v>140</v>
      </c>
      <c r="S134" s="37">
        <f>SUM(L134+O134+R134)</f>
        <v>415</v>
      </c>
      <c r="T134" s="29"/>
      <c r="U134" s="30"/>
      <c r="V134" s="28"/>
      <c r="W134" s="69" t="s">
        <v>490</v>
      </c>
      <c r="X134" s="332" t="s">
        <v>607</v>
      </c>
    </row>
    <row r="135" spans="1:24" ht="42.75" customHeight="1">
      <c r="A135" s="27">
        <v>268</v>
      </c>
      <c r="B135" s="39">
        <v>3</v>
      </c>
      <c r="C135" s="236">
        <v>9</v>
      </c>
      <c r="D135" s="75">
        <f>SUM(S135/G135)</f>
        <v>5.579399141630901</v>
      </c>
      <c r="E135" s="52" t="s">
        <v>231</v>
      </c>
      <c r="F135" s="40" t="s">
        <v>367</v>
      </c>
      <c r="G135" s="22">
        <v>69.9</v>
      </c>
      <c r="H135" s="67" t="s">
        <v>232</v>
      </c>
      <c r="I135" s="90" t="s">
        <v>511</v>
      </c>
      <c r="J135" s="76">
        <v>130</v>
      </c>
      <c r="K135" s="63">
        <v>1</v>
      </c>
      <c r="L135" s="23">
        <f>SUM(J135*K135)</f>
        <v>130</v>
      </c>
      <c r="M135" s="78">
        <v>130</v>
      </c>
      <c r="N135" s="60">
        <v>1</v>
      </c>
      <c r="O135" s="24">
        <f>SUM(M135*N135)</f>
        <v>130</v>
      </c>
      <c r="P135" s="79">
        <v>130</v>
      </c>
      <c r="Q135" s="55">
        <v>1</v>
      </c>
      <c r="R135" s="64">
        <f>SUM(P135*Q135)</f>
        <v>130</v>
      </c>
      <c r="S135" s="37">
        <f>SUM(L135+O135+R135)</f>
        <v>390</v>
      </c>
      <c r="T135" s="29"/>
      <c r="U135" s="30"/>
      <c r="V135" s="28"/>
      <c r="W135" s="69" t="s">
        <v>490</v>
      </c>
      <c r="X135" s="332" t="s">
        <v>611</v>
      </c>
    </row>
    <row r="136" spans="1:24" ht="42.75" customHeight="1">
      <c r="A136" s="27">
        <v>269</v>
      </c>
      <c r="B136" s="39">
        <v>4</v>
      </c>
      <c r="C136" s="236">
        <v>8</v>
      </c>
      <c r="D136" s="75">
        <f>SUM(S136/G136)</f>
        <v>5.575411007862759</v>
      </c>
      <c r="E136" s="52" t="s">
        <v>167</v>
      </c>
      <c r="F136" s="40" t="s">
        <v>368</v>
      </c>
      <c r="G136" s="22">
        <v>69.95</v>
      </c>
      <c r="H136" s="67" t="s">
        <v>513</v>
      </c>
      <c r="I136" s="90" t="s">
        <v>449</v>
      </c>
      <c r="J136" s="76">
        <v>130</v>
      </c>
      <c r="K136" s="63">
        <v>1</v>
      </c>
      <c r="L136" s="23">
        <f>SUM(J136*K136)</f>
        <v>130</v>
      </c>
      <c r="M136" s="78">
        <v>130</v>
      </c>
      <c r="N136" s="60">
        <v>1</v>
      </c>
      <c r="O136" s="24">
        <f>SUM(M136*N136)</f>
        <v>130</v>
      </c>
      <c r="P136" s="79">
        <v>130</v>
      </c>
      <c r="Q136" s="55">
        <v>1</v>
      </c>
      <c r="R136" s="64">
        <f>SUM(P136*Q136)</f>
        <v>130</v>
      </c>
      <c r="S136" s="37">
        <f>SUM(L136+O136+R136)</f>
        <v>390</v>
      </c>
      <c r="T136" s="29"/>
      <c r="U136" s="30"/>
      <c r="V136" s="28"/>
      <c r="W136" s="69" t="s">
        <v>490</v>
      </c>
      <c r="X136" s="332" t="s">
        <v>402</v>
      </c>
    </row>
    <row r="137" spans="1:24" ht="42.75" customHeight="1">
      <c r="A137" s="27">
        <v>270</v>
      </c>
      <c r="B137" s="39">
        <v>5</v>
      </c>
      <c r="C137" s="236">
        <v>7</v>
      </c>
      <c r="D137" s="75">
        <f>SUM(S137/G137)</f>
        <v>4.6875</v>
      </c>
      <c r="E137" s="52" t="s">
        <v>166</v>
      </c>
      <c r="F137" s="40" t="s">
        <v>369</v>
      </c>
      <c r="G137" s="22">
        <v>64</v>
      </c>
      <c r="H137" s="67" t="s">
        <v>512</v>
      </c>
      <c r="I137" s="90" t="s">
        <v>449</v>
      </c>
      <c r="J137" s="76">
        <v>100</v>
      </c>
      <c r="K137" s="63">
        <v>1</v>
      </c>
      <c r="L137" s="23">
        <f>SUM(J137*K137)</f>
        <v>100</v>
      </c>
      <c r="M137" s="78">
        <v>100</v>
      </c>
      <c r="N137" s="60">
        <v>1</v>
      </c>
      <c r="O137" s="24">
        <f>SUM(M137*N137)</f>
        <v>100</v>
      </c>
      <c r="P137" s="79">
        <v>100</v>
      </c>
      <c r="Q137" s="55">
        <v>1</v>
      </c>
      <c r="R137" s="64">
        <f>SUM(P137*Q137)</f>
        <v>100</v>
      </c>
      <c r="S137" s="37">
        <f>SUM(L137+O137+R137)</f>
        <v>300</v>
      </c>
      <c r="T137" s="29"/>
      <c r="U137" s="30"/>
      <c r="V137" s="28"/>
      <c r="W137" s="41" t="s">
        <v>486</v>
      </c>
      <c r="X137" s="332" t="s">
        <v>639</v>
      </c>
    </row>
    <row r="138" spans="1:24" ht="26.25" customHeight="1">
      <c r="A138" s="488" t="s">
        <v>113</v>
      </c>
      <c r="B138" s="489"/>
      <c r="C138" s="489"/>
      <c r="D138" s="489"/>
      <c r="E138" s="490"/>
      <c r="F138" s="495" t="s">
        <v>1162</v>
      </c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  <c r="R138" s="496"/>
      <c r="S138" s="497"/>
      <c r="T138" s="497"/>
      <c r="U138" s="497"/>
      <c r="V138" s="497"/>
      <c r="W138" s="497"/>
      <c r="X138" s="497"/>
    </row>
    <row r="139" spans="1:24" ht="21" customHeight="1">
      <c r="A139" s="484" t="s">
        <v>1</v>
      </c>
      <c r="B139" s="484" t="s">
        <v>3</v>
      </c>
      <c r="C139" s="484" t="s">
        <v>73</v>
      </c>
      <c r="D139" s="498" t="s">
        <v>114</v>
      </c>
      <c r="E139" s="484" t="s">
        <v>5</v>
      </c>
      <c r="F139" s="484" t="s">
        <v>6</v>
      </c>
      <c r="G139" s="484" t="s">
        <v>7</v>
      </c>
      <c r="H139" s="484" t="s">
        <v>433</v>
      </c>
      <c r="I139" s="484" t="s">
        <v>115</v>
      </c>
      <c r="J139" s="468" t="s">
        <v>33</v>
      </c>
      <c r="K139" s="469"/>
      <c r="L139" s="470"/>
      <c r="M139" s="471" t="s">
        <v>34</v>
      </c>
      <c r="N139" s="472"/>
      <c r="O139" s="473"/>
      <c r="P139" s="491" t="s">
        <v>35</v>
      </c>
      <c r="Q139" s="492"/>
      <c r="R139" s="493"/>
      <c r="S139" s="502" t="s">
        <v>116</v>
      </c>
      <c r="T139" s="454" t="s">
        <v>212</v>
      </c>
      <c r="U139" s="455"/>
      <c r="V139" s="456"/>
      <c r="W139" s="500" t="s">
        <v>11</v>
      </c>
      <c r="X139" s="500" t="s">
        <v>117</v>
      </c>
    </row>
    <row r="140" spans="1:24" ht="27.75" customHeight="1">
      <c r="A140" s="485"/>
      <c r="B140" s="485"/>
      <c r="C140" s="485"/>
      <c r="D140" s="499"/>
      <c r="E140" s="485"/>
      <c r="F140" s="485"/>
      <c r="G140" s="485"/>
      <c r="H140" s="485"/>
      <c r="I140" s="485"/>
      <c r="J140" s="61" t="s">
        <v>9</v>
      </c>
      <c r="K140" s="62" t="s">
        <v>118</v>
      </c>
      <c r="L140" s="61" t="s">
        <v>10</v>
      </c>
      <c r="M140" s="58" t="s">
        <v>9</v>
      </c>
      <c r="N140" s="59" t="s">
        <v>118</v>
      </c>
      <c r="O140" s="58" t="s">
        <v>10</v>
      </c>
      <c r="P140" s="19" t="s">
        <v>9</v>
      </c>
      <c r="Q140" s="20" t="s">
        <v>118</v>
      </c>
      <c r="R140" s="19" t="s">
        <v>10</v>
      </c>
      <c r="S140" s="503"/>
      <c r="T140" s="54" t="s">
        <v>9</v>
      </c>
      <c r="U140" s="54" t="s">
        <v>118</v>
      </c>
      <c r="V140" s="54" t="s">
        <v>10</v>
      </c>
      <c r="W140" s="501"/>
      <c r="X140" s="501"/>
    </row>
    <row r="141" spans="1:24" ht="42.75" customHeight="1">
      <c r="A141" s="27">
        <v>271</v>
      </c>
      <c r="B141" s="39">
        <v>1</v>
      </c>
      <c r="C141" s="236">
        <v>12</v>
      </c>
      <c r="D141" s="42">
        <f aca="true" t="shared" si="5" ref="D141:D147">SUM(S141/G141)</f>
        <v>6.550632911392405</v>
      </c>
      <c r="E141" s="52" t="s">
        <v>129</v>
      </c>
      <c r="F141" s="40" t="s">
        <v>430</v>
      </c>
      <c r="G141" s="22">
        <v>79</v>
      </c>
      <c r="H141" s="67" t="s">
        <v>187</v>
      </c>
      <c r="I141" s="90" t="s">
        <v>447</v>
      </c>
      <c r="J141" s="76">
        <v>172.5</v>
      </c>
      <c r="K141" s="63">
        <v>1</v>
      </c>
      <c r="L141" s="23">
        <f aca="true" t="shared" si="6" ref="L141:L147">SUM(J141*K141)</f>
        <v>172.5</v>
      </c>
      <c r="M141" s="78">
        <v>172.5</v>
      </c>
      <c r="N141" s="60">
        <v>1</v>
      </c>
      <c r="O141" s="24">
        <f aca="true" t="shared" si="7" ref="O141:O147">SUM(M141*N141)</f>
        <v>172.5</v>
      </c>
      <c r="P141" s="79">
        <v>172.5</v>
      </c>
      <c r="Q141" s="55">
        <v>1</v>
      </c>
      <c r="R141" s="64">
        <f aca="true" t="shared" si="8" ref="R141:R147">SUM(P141*Q141)</f>
        <v>172.5</v>
      </c>
      <c r="S141" s="68">
        <f aca="true" t="shared" si="9" ref="S141:S147">SUM(L141+O141+R141)</f>
        <v>517.5</v>
      </c>
      <c r="T141" s="29"/>
      <c r="U141" s="30"/>
      <c r="V141" s="28"/>
      <c r="W141" s="85" t="s">
        <v>532</v>
      </c>
      <c r="X141" s="332" t="s">
        <v>326</v>
      </c>
    </row>
    <row r="142" spans="1:24" ht="42.75" customHeight="1">
      <c r="A142" s="27">
        <v>272</v>
      </c>
      <c r="B142" s="39">
        <v>2</v>
      </c>
      <c r="C142" s="236">
        <v>10</v>
      </c>
      <c r="D142" s="42">
        <f t="shared" si="5"/>
        <v>6.210790464240903</v>
      </c>
      <c r="E142" s="52" t="s">
        <v>88</v>
      </c>
      <c r="F142" s="40" t="s">
        <v>294</v>
      </c>
      <c r="G142" s="22">
        <v>79.7</v>
      </c>
      <c r="H142" s="67" t="s">
        <v>465</v>
      </c>
      <c r="I142" s="90" t="s">
        <v>448</v>
      </c>
      <c r="J142" s="76">
        <v>165</v>
      </c>
      <c r="K142" s="63">
        <v>1</v>
      </c>
      <c r="L142" s="23">
        <f t="shared" si="6"/>
        <v>165</v>
      </c>
      <c r="M142" s="78">
        <v>165</v>
      </c>
      <c r="N142" s="60">
        <v>1</v>
      </c>
      <c r="O142" s="24">
        <f t="shared" si="7"/>
        <v>165</v>
      </c>
      <c r="P142" s="79">
        <v>165</v>
      </c>
      <c r="Q142" s="55">
        <v>1</v>
      </c>
      <c r="R142" s="64">
        <f t="shared" si="8"/>
        <v>165</v>
      </c>
      <c r="S142" s="21">
        <f t="shared" si="9"/>
        <v>495</v>
      </c>
      <c r="T142" s="77">
        <v>172.5</v>
      </c>
      <c r="U142" s="30">
        <v>1</v>
      </c>
      <c r="V142" s="28">
        <f>SUM(T142*U142)</f>
        <v>172.5</v>
      </c>
      <c r="W142" s="41" t="s">
        <v>490</v>
      </c>
      <c r="X142" s="332" t="s">
        <v>89</v>
      </c>
    </row>
    <row r="143" spans="1:24" ht="42.75" customHeight="1">
      <c r="A143" s="27">
        <v>273</v>
      </c>
      <c r="B143" s="39">
        <v>3</v>
      </c>
      <c r="C143" s="236">
        <v>9</v>
      </c>
      <c r="D143" s="42">
        <f t="shared" si="5"/>
        <v>5.76679340937896</v>
      </c>
      <c r="E143" s="52" t="s">
        <v>130</v>
      </c>
      <c r="F143" s="40" t="s">
        <v>295</v>
      </c>
      <c r="G143" s="22">
        <v>78.9</v>
      </c>
      <c r="H143" s="67" t="s">
        <v>218</v>
      </c>
      <c r="I143" s="90" t="s">
        <v>447</v>
      </c>
      <c r="J143" s="76">
        <v>150</v>
      </c>
      <c r="K143" s="63">
        <v>1</v>
      </c>
      <c r="L143" s="23">
        <f t="shared" si="6"/>
        <v>150</v>
      </c>
      <c r="M143" s="78">
        <v>152.5</v>
      </c>
      <c r="N143" s="60">
        <v>1</v>
      </c>
      <c r="O143" s="24">
        <f t="shared" si="7"/>
        <v>152.5</v>
      </c>
      <c r="P143" s="79">
        <v>152.5</v>
      </c>
      <c r="Q143" s="55">
        <v>1</v>
      </c>
      <c r="R143" s="64">
        <f t="shared" si="8"/>
        <v>152.5</v>
      </c>
      <c r="S143" s="21">
        <f t="shared" si="9"/>
        <v>455</v>
      </c>
      <c r="T143" s="29"/>
      <c r="U143" s="30"/>
      <c r="V143" s="28"/>
      <c r="W143" s="41" t="s">
        <v>490</v>
      </c>
      <c r="X143" s="332" t="s">
        <v>635</v>
      </c>
    </row>
    <row r="144" spans="1:24" ht="42.75" customHeight="1">
      <c r="A144" s="27">
        <v>274</v>
      </c>
      <c r="B144" s="39">
        <v>4</v>
      </c>
      <c r="C144" s="236">
        <v>8</v>
      </c>
      <c r="D144" s="42">
        <f t="shared" si="5"/>
        <v>5.82901554404145</v>
      </c>
      <c r="E144" s="52" t="s">
        <v>131</v>
      </c>
      <c r="F144" s="40" t="s">
        <v>296</v>
      </c>
      <c r="G144" s="22">
        <v>77.2</v>
      </c>
      <c r="H144" s="67" t="s">
        <v>497</v>
      </c>
      <c r="I144" s="90" t="s">
        <v>448</v>
      </c>
      <c r="J144" s="76">
        <v>150</v>
      </c>
      <c r="K144" s="63">
        <v>1</v>
      </c>
      <c r="L144" s="23">
        <f t="shared" si="6"/>
        <v>150</v>
      </c>
      <c r="M144" s="78">
        <v>150</v>
      </c>
      <c r="N144" s="60">
        <v>1</v>
      </c>
      <c r="O144" s="24">
        <f t="shared" si="7"/>
        <v>150</v>
      </c>
      <c r="P144" s="79">
        <v>150</v>
      </c>
      <c r="Q144" s="55">
        <v>1</v>
      </c>
      <c r="R144" s="64">
        <f t="shared" si="8"/>
        <v>150</v>
      </c>
      <c r="S144" s="21">
        <f t="shared" si="9"/>
        <v>450</v>
      </c>
      <c r="T144" s="29"/>
      <c r="U144" s="30"/>
      <c r="V144" s="28"/>
      <c r="W144" s="41" t="s">
        <v>490</v>
      </c>
      <c r="X144" s="332" t="s">
        <v>638</v>
      </c>
    </row>
    <row r="145" spans="1:24" ht="42.75" customHeight="1">
      <c r="A145" s="27">
        <v>275</v>
      </c>
      <c r="B145" s="39">
        <v>5</v>
      </c>
      <c r="C145" s="236">
        <v>7</v>
      </c>
      <c r="D145" s="42">
        <f t="shared" si="5"/>
        <v>5.6513409961685825</v>
      </c>
      <c r="E145" s="52" t="s">
        <v>87</v>
      </c>
      <c r="F145" s="40" t="s">
        <v>297</v>
      </c>
      <c r="G145" s="22">
        <v>78.3</v>
      </c>
      <c r="H145" s="67" t="s">
        <v>269</v>
      </c>
      <c r="I145" s="90" t="s">
        <v>450</v>
      </c>
      <c r="J145" s="76">
        <v>147.5</v>
      </c>
      <c r="K145" s="63">
        <v>1</v>
      </c>
      <c r="L145" s="23">
        <f t="shared" si="6"/>
        <v>147.5</v>
      </c>
      <c r="M145" s="78">
        <v>147.5</v>
      </c>
      <c r="N145" s="60">
        <v>1</v>
      </c>
      <c r="O145" s="24">
        <f t="shared" si="7"/>
        <v>147.5</v>
      </c>
      <c r="P145" s="79">
        <v>147.5</v>
      </c>
      <c r="Q145" s="55">
        <v>1</v>
      </c>
      <c r="R145" s="64">
        <f t="shared" si="8"/>
        <v>147.5</v>
      </c>
      <c r="S145" s="21">
        <f t="shared" si="9"/>
        <v>442.5</v>
      </c>
      <c r="T145" s="29"/>
      <c r="U145" s="30"/>
      <c r="V145" s="28"/>
      <c r="W145" s="41" t="s">
        <v>490</v>
      </c>
      <c r="X145" s="332" t="s">
        <v>604</v>
      </c>
    </row>
    <row r="146" spans="1:24" ht="42.75" customHeight="1">
      <c r="A146" s="27">
        <v>276</v>
      </c>
      <c r="B146" s="39">
        <v>6</v>
      </c>
      <c r="C146" s="236">
        <v>6</v>
      </c>
      <c r="D146" s="42">
        <f t="shared" si="5"/>
        <v>5.642023346303502</v>
      </c>
      <c r="E146" s="52" t="s">
        <v>128</v>
      </c>
      <c r="F146" s="40" t="s">
        <v>431</v>
      </c>
      <c r="G146" s="22">
        <v>77.1</v>
      </c>
      <c r="H146" s="67" t="s">
        <v>217</v>
      </c>
      <c r="I146" s="90" t="s">
        <v>443</v>
      </c>
      <c r="J146" s="76">
        <v>145</v>
      </c>
      <c r="K146" s="63">
        <v>1</v>
      </c>
      <c r="L146" s="23">
        <f t="shared" si="6"/>
        <v>145</v>
      </c>
      <c r="M146" s="78">
        <v>145</v>
      </c>
      <c r="N146" s="60">
        <v>1</v>
      </c>
      <c r="O146" s="24">
        <f t="shared" si="7"/>
        <v>145</v>
      </c>
      <c r="P146" s="79">
        <v>145</v>
      </c>
      <c r="Q146" s="55">
        <v>1</v>
      </c>
      <c r="R146" s="64">
        <f t="shared" si="8"/>
        <v>145</v>
      </c>
      <c r="S146" s="21">
        <f t="shared" si="9"/>
        <v>435</v>
      </c>
      <c r="T146" s="29"/>
      <c r="U146" s="30"/>
      <c r="V146" s="28"/>
      <c r="W146" s="41" t="s">
        <v>488</v>
      </c>
      <c r="X146" s="332" t="s">
        <v>441</v>
      </c>
    </row>
    <row r="147" spans="1:24" ht="42.75" customHeight="1">
      <c r="A147" s="27">
        <v>277</v>
      </c>
      <c r="B147" s="39">
        <v>7</v>
      </c>
      <c r="C147" s="236">
        <v>5</v>
      </c>
      <c r="D147" s="42">
        <f t="shared" si="5"/>
        <v>4.923273657289003</v>
      </c>
      <c r="E147" s="52" t="s">
        <v>127</v>
      </c>
      <c r="F147" s="40" t="s">
        <v>432</v>
      </c>
      <c r="G147" s="22">
        <v>78.2</v>
      </c>
      <c r="H147" s="67" t="s">
        <v>466</v>
      </c>
      <c r="I147" s="90" t="s">
        <v>518</v>
      </c>
      <c r="J147" s="76">
        <v>130</v>
      </c>
      <c r="K147" s="63">
        <v>1</v>
      </c>
      <c r="L147" s="23">
        <f t="shared" si="6"/>
        <v>130</v>
      </c>
      <c r="M147" s="78">
        <v>127.5</v>
      </c>
      <c r="N147" s="60">
        <v>1</v>
      </c>
      <c r="O147" s="24">
        <f t="shared" si="7"/>
        <v>127.5</v>
      </c>
      <c r="P147" s="79">
        <v>127.5</v>
      </c>
      <c r="Q147" s="55">
        <v>1</v>
      </c>
      <c r="R147" s="64">
        <f t="shared" si="8"/>
        <v>127.5</v>
      </c>
      <c r="S147" s="21">
        <f t="shared" si="9"/>
        <v>385</v>
      </c>
      <c r="T147" s="29"/>
      <c r="U147" s="30"/>
      <c r="V147" s="28"/>
      <c r="W147" s="41" t="s">
        <v>488</v>
      </c>
      <c r="X147" s="332" t="s">
        <v>327</v>
      </c>
    </row>
    <row r="148" spans="1:24" ht="26.25" customHeight="1">
      <c r="A148" s="488" t="s">
        <v>113</v>
      </c>
      <c r="B148" s="489"/>
      <c r="C148" s="489"/>
      <c r="D148" s="489"/>
      <c r="E148" s="490"/>
      <c r="F148" s="495" t="s">
        <v>1163</v>
      </c>
      <c r="G148" s="496"/>
      <c r="H148" s="496"/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  <c r="S148" s="497"/>
      <c r="T148" s="497"/>
      <c r="U148" s="497"/>
      <c r="V148" s="497"/>
      <c r="W148" s="497"/>
      <c r="X148" s="497"/>
    </row>
    <row r="149" spans="1:24" ht="21" customHeight="1">
      <c r="A149" s="484" t="s">
        <v>1</v>
      </c>
      <c r="B149" s="484" t="s">
        <v>3</v>
      </c>
      <c r="C149" s="484" t="s">
        <v>73</v>
      </c>
      <c r="D149" s="498" t="s">
        <v>114</v>
      </c>
      <c r="E149" s="484" t="s">
        <v>5</v>
      </c>
      <c r="F149" s="484" t="s">
        <v>6</v>
      </c>
      <c r="G149" s="484" t="s">
        <v>7</v>
      </c>
      <c r="H149" s="484" t="s">
        <v>433</v>
      </c>
      <c r="I149" s="484" t="s">
        <v>115</v>
      </c>
      <c r="J149" s="468" t="s">
        <v>33</v>
      </c>
      <c r="K149" s="469"/>
      <c r="L149" s="470"/>
      <c r="M149" s="471" t="s">
        <v>34</v>
      </c>
      <c r="N149" s="472"/>
      <c r="O149" s="473"/>
      <c r="P149" s="491" t="s">
        <v>35</v>
      </c>
      <c r="Q149" s="492"/>
      <c r="R149" s="493"/>
      <c r="S149" s="502" t="s">
        <v>116</v>
      </c>
      <c r="T149" s="454" t="s">
        <v>212</v>
      </c>
      <c r="U149" s="455"/>
      <c r="V149" s="456"/>
      <c r="W149" s="500" t="s">
        <v>11</v>
      </c>
      <c r="X149" s="500" t="s">
        <v>117</v>
      </c>
    </row>
    <row r="150" spans="1:24" ht="27.75" customHeight="1">
      <c r="A150" s="485"/>
      <c r="B150" s="485"/>
      <c r="C150" s="485"/>
      <c r="D150" s="499"/>
      <c r="E150" s="485"/>
      <c r="F150" s="485"/>
      <c r="G150" s="485"/>
      <c r="H150" s="485"/>
      <c r="I150" s="485"/>
      <c r="J150" s="61" t="s">
        <v>9</v>
      </c>
      <c r="K150" s="62" t="s">
        <v>118</v>
      </c>
      <c r="L150" s="61" t="s">
        <v>10</v>
      </c>
      <c r="M150" s="58" t="s">
        <v>9</v>
      </c>
      <c r="N150" s="59" t="s">
        <v>118</v>
      </c>
      <c r="O150" s="58" t="s">
        <v>10</v>
      </c>
      <c r="P150" s="19" t="s">
        <v>9</v>
      </c>
      <c r="Q150" s="20" t="s">
        <v>118</v>
      </c>
      <c r="R150" s="19" t="s">
        <v>10</v>
      </c>
      <c r="S150" s="503"/>
      <c r="T150" s="54" t="s">
        <v>9</v>
      </c>
      <c r="U150" s="54" t="s">
        <v>118</v>
      </c>
      <c r="V150" s="54" t="s">
        <v>10</v>
      </c>
      <c r="W150" s="501"/>
      <c r="X150" s="501"/>
    </row>
    <row r="151" spans="1:24" ht="42.75" customHeight="1">
      <c r="A151" s="27">
        <v>278</v>
      </c>
      <c r="B151" s="39">
        <v>1</v>
      </c>
      <c r="C151" s="236">
        <v>12</v>
      </c>
      <c r="D151" s="42">
        <f aca="true" t="shared" si="10" ref="D151:D160">SUM(S151/G151)</f>
        <v>6.651108518086348</v>
      </c>
      <c r="E151" s="52" t="s">
        <v>138</v>
      </c>
      <c r="F151" s="40" t="s">
        <v>298</v>
      </c>
      <c r="G151" s="22">
        <v>85.7</v>
      </c>
      <c r="H151" s="67" t="s">
        <v>219</v>
      </c>
      <c r="I151" s="90" t="s">
        <v>448</v>
      </c>
      <c r="J151" s="76">
        <v>190</v>
      </c>
      <c r="K151" s="63">
        <v>1</v>
      </c>
      <c r="L151" s="23">
        <f aca="true" t="shared" si="11" ref="L151:L160">SUM(J151*K151)</f>
        <v>190</v>
      </c>
      <c r="M151" s="78">
        <v>190</v>
      </c>
      <c r="N151" s="60">
        <v>1</v>
      </c>
      <c r="O151" s="24">
        <f aca="true" t="shared" si="12" ref="O151:O160">SUM(M151*N151)</f>
        <v>190</v>
      </c>
      <c r="P151" s="79">
        <v>190</v>
      </c>
      <c r="Q151" s="55">
        <v>1</v>
      </c>
      <c r="R151" s="64">
        <f aca="true" t="shared" si="13" ref="R151:R160">SUM(P151*Q151)</f>
        <v>190</v>
      </c>
      <c r="S151" s="21">
        <f aca="true" t="shared" si="14" ref="S151:S160">SUM(L151+O151+R151)</f>
        <v>570</v>
      </c>
      <c r="T151" s="29"/>
      <c r="U151" s="30"/>
      <c r="V151" s="28"/>
      <c r="W151" s="41" t="s">
        <v>491</v>
      </c>
      <c r="X151" s="332" t="s">
        <v>637</v>
      </c>
    </row>
    <row r="152" spans="1:24" ht="42.75" customHeight="1">
      <c r="A152" s="27">
        <v>279</v>
      </c>
      <c r="B152" s="39">
        <v>2</v>
      </c>
      <c r="C152" s="236">
        <v>10</v>
      </c>
      <c r="D152" s="42">
        <f t="shared" si="10"/>
        <v>6.215005599104144</v>
      </c>
      <c r="E152" s="52" t="s">
        <v>134</v>
      </c>
      <c r="F152" s="40" t="s">
        <v>299</v>
      </c>
      <c r="G152" s="22">
        <v>89.3</v>
      </c>
      <c r="H152" s="67" t="s">
        <v>221</v>
      </c>
      <c r="I152" s="90" t="s">
        <v>322</v>
      </c>
      <c r="J152" s="76">
        <v>185</v>
      </c>
      <c r="K152" s="63">
        <v>1</v>
      </c>
      <c r="L152" s="23">
        <f t="shared" si="11"/>
        <v>185</v>
      </c>
      <c r="M152" s="78">
        <v>185</v>
      </c>
      <c r="N152" s="60">
        <v>1</v>
      </c>
      <c r="O152" s="24">
        <f t="shared" si="12"/>
        <v>185</v>
      </c>
      <c r="P152" s="79">
        <v>185</v>
      </c>
      <c r="Q152" s="55">
        <v>1</v>
      </c>
      <c r="R152" s="64">
        <f t="shared" si="13"/>
        <v>185</v>
      </c>
      <c r="S152" s="21">
        <f t="shared" si="14"/>
        <v>555</v>
      </c>
      <c r="T152" s="29"/>
      <c r="U152" s="30"/>
      <c r="V152" s="28"/>
      <c r="W152" s="41" t="s">
        <v>490</v>
      </c>
      <c r="X152" s="332" t="s">
        <v>328</v>
      </c>
    </row>
    <row r="153" spans="1:24" ht="42.75" customHeight="1">
      <c r="A153" s="27">
        <v>280</v>
      </c>
      <c r="B153" s="39">
        <v>3</v>
      </c>
      <c r="C153" s="236">
        <v>9</v>
      </c>
      <c r="D153" s="42">
        <f t="shared" si="10"/>
        <v>5.931712962962963</v>
      </c>
      <c r="E153" s="52" t="s">
        <v>132</v>
      </c>
      <c r="F153" s="40" t="s">
        <v>300</v>
      </c>
      <c r="G153" s="22">
        <v>86.4</v>
      </c>
      <c r="H153" s="67" t="s">
        <v>220</v>
      </c>
      <c r="I153" s="90" t="s">
        <v>453</v>
      </c>
      <c r="J153" s="76">
        <v>170</v>
      </c>
      <c r="K153" s="63">
        <v>1</v>
      </c>
      <c r="L153" s="23">
        <f t="shared" si="11"/>
        <v>170</v>
      </c>
      <c r="M153" s="78">
        <v>172.5</v>
      </c>
      <c r="N153" s="60">
        <v>1</v>
      </c>
      <c r="O153" s="24">
        <f t="shared" si="12"/>
        <v>172.5</v>
      </c>
      <c r="P153" s="79">
        <v>170</v>
      </c>
      <c r="Q153" s="55">
        <v>1</v>
      </c>
      <c r="R153" s="64">
        <f t="shared" si="13"/>
        <v>170</v>
      </c>
      <c r="S153" s="21">
        <f t="shared" si="14"/>
        <v>512.5</v>
      </c>
      <c r="T153" s="29"/>
      <c r="U153" s="30"/>
      <c r="V153" s="28"/>
      <c r="W153" s="41" t="s">
        <v>490</v>
      </c>
      <c r="X153" s="332" t="s">
        <v>636</v>
      </c>
    </row>
    <row r="154" spans="1:24" ht="42.75" customHeight="1">
      <c r="A154" s="27">
        <v>281</v>
      </c>
      <c r="B154" s="39">
        <v>4</v>
      </c>
      <c r="C154" s="236">
        <v>8</v>
      </c>
      <c r="D154" s="42">
        <f t="shared" si="10"/>
        <v>5.895953757225434</v>
      </c>
      <c r="E154" s="52" t="s">
        <v>133</v>
      </c>
      <c r="F154" s="40" t="s">
        <v>301</v>
      </c>
      <c r="G154" s="22">
        <v>86.5</v>
      </c>
      <c r="H154" s="67" t="s">
        <v>222</v>
      </c>
      <c r="I154" s="90" t="s">
        <v>447</v>
      </c>
      <c r="J154" s="76">
        <v>170</v>
      </c>
      <c r="K154" s="63">
        <v>1</v>
      </c>
      <c r="L154" s="23">
        <f t="shared" si="11"/>
        <v>170</v>
      </c>
      <c r="M154" s="78">
        <v>170</v>
      </c>
      <c r="N154" s="60">
        <v>1</v>
      </c>
      <c r="O154" s="24">
        <f t="shared" si="12"/>
        <v>170</v>
      </c>
      <c r="P154" s="79">
        <v>170</v>
      </c>
      <c r="Q154" s="55">
        <v>1</v>
      </c>
      <c r="R154" s="64">
        <f t="shared" si="13"/>
        <v>170</v>
      </c>
      <c r="S154" s="21">
        <f t="shared" si="14"/>
        <v>510</v>
      </c>
      <c r="T154" s="29"/>
      <c r="U154" s="30"/>
      <c r="V154" s="28"/>
      <c r="W154" s="41" t="s">
        <v>490</v>
      </c>
      <c r="X154" s="332" t="s">
        <v>635</v>
      </c>
    </row>
    <row r="155" spans="1:24" ht="42.75" customHeight="1">
      <c r="A155" s="27">
        <v>282</v>
      </c>
      <c r="B155" s="39">
        <v>5</v>
      </c>
      <c r="C155" s="236">
        <v>7</v>
      </c>
      <c r="D155" s="42">
        <f t="shared" si="10"/>
        <v>5.609065155807365</v>
      </c>
      <c r="E155" s="52" t="s">
        <v>135</v>
      </c>
      <c r="F155" s="40" t="s">
        <v>302</v>
      </c>
      <c r="G155" s="22">
        <v>88.25</v>
      </c>
      <c r="H155" s="67" t="s">
        <v>474</v>
      </c>
      <c r="I155" s="90" t="s">
        <v>458</v>
      </c>
      <c r="J155" s="76">
        <v>165</v>
      </c>
      <c r="K155" s="63">
        <v>1</v>
      </c>
      <c r="L155" s="23">
        <f t="shared" si="11"/>
        <v>165</v>
      </c>
      <c r="M155" s="78">
        <v>165</v>
      </c>
      <c r="N155" s="60">
        <v>1</v>
      </c>
      <c r="O155" s="24">
        <f t="shared" si="12"/>
        <v>165</v>
      </c>
      <c r="P155" s="79">
        <v>165</v>
      </c>
      <c r="Q155" s="55">
        <v>1</v>
      </c>
      <c r="R155" s="64">
        <f t="shared" si="13"/>
        <v>165</v>
      </c>
      <c r="S155" s="21">
        <f t="shared" si="14"/>
        <v>495</v>
      </c>
      <c r="T155" s="29"/>
      <c r="U155" s="30"/>
      <c r="V155" s="28"/>
      <c r="W155" s="41" t="s">
        <v>490</v>
      </c>
      <c r="X155" s="332" t="s">
        <v>634</v>
      </c>
    </row>
    <row r="156" spans="1:24" ht="42.75" customHeight="1">
      <c r="A156" s="27">
        <v>283</v>
      </c>
      <c r="B156" s="39">
        <v>6</v>
      </c>
      <c r="C156" s="236">
        <v>6</v>
      </c>
      <c r="D156" s="42">
        <f t="shared" si="10"/>
        <v>5.524553571428572</v>
      </c>
      <c r="E156" s="52" t="s">
        <v>103</v>
      </c>
      <c r="F156" s="40" t="s">
        <v>303</v>
      </c>
      <c r="G156" s="22">
        <v>89.6</v>
      </c>
      <c r="H156" s="67" t="s">
        <v>467</v>
      </c>
      <c r="I156" s="90" t="s">
        <v>452</v>
      </c>
      <c r="J156" s="76">
        <v>165</v>
      </c>
      <c r="K156" s="63">
        <v>1</v>
      </c>
      <c r="L156" s="23">
        <f t="shared" si="11"/>
        <v>165</v>
      </c>
      <c r="M156" s="78">
        <v>165</v>
      </c>
      <c r="N156" s="60">
        <v>1</v>
      </c>
      <c r="O156" s="24">
        <f t="shared" si="12"/>
        <v>165</v>
      </c>
      <c r="P156" s="79">
        <v>165</v>
      </c>
      <c r="Q156" s="55">
        <v>1</v>
      </c>
      <c r="R156" s="64">
        <f t="shared" si="13"/>
        <v>165</v>
      </c>
      <c r="S156" s="21">
        <f t="shared" si="14"/>
        <v>495</v>
      </c>
      <c r="T156" s="29"/>
      <c r="U156" s="30"/>
      <c r="V156" s="28"/>
      <c r="W156" s="41" t="s">
        <v>490</v>
      </c>
      <c r="X156" s="332" t="s">
        <v>329</v>
      </c>
    </row>
    <row r="157" spans="1:24" ht="42.75" customHeight="1">
      <c r="A157" s="27">
        <v>284</v>
      </c>
      <c r="B157" s="39">
        <v>7</v>
      </c>
      <c r="C157" s="236">
        <v>5</v>
      </c>
      <c r="D157" s="42">
        <f t="shared" si="10"/>
        <v>5.005753739930955</v>
      </c>
      <c r="E157" s="52" t="s">
        <v>223</v>
      </c>
      <c r="F157" s="40" t="s">
        <v>304</v>
      </c>
      <c r="G157" s="22">
        <v>86.9</v>
      </c>
      <c r="H157" s="67" t="s">
        <v>476</v>
      </c>
      <c r="I157" s="90" t="s">
        <v>449</v>
      </c>
      <c r="J157" s="76">
        <v>145</v>
      </c>
      <c r="K157" s="63">
        <v>1</v>
      </c>
      <c r="L157" s="23">
        <f t="shared" si="11"/>
        <v>145</v>
      </c>
      <c r="M157" s="78">
        <v>145</v>
      </c>
      <c r="N157" s="60">
        <v>1</v>
      </c>
      <c r="O157" s="24">
        <f t="shared" si="12"/>
        <v>145</v>
      </c>
      <c r="P157" s="79">
        <v>145</v>
      </c>
      <c r="Q157" s="55">
        <v>1</v>
      </c>
      <c r="R157" s="64">
        <f t="shared" si="13"/>
        <v>145</v>
      </c>
      <c r="S157" s="21">
        <f t="shared" si="14"/>
        <v>435</v>
      </c>
      <c r="T157" s="29"/>
      <c r="U157" s="30"/>
      <c r="V157" s="28"/>
      <c r="W157" s="41" t="s">
        <v>488</v>
      </c>
      <c r="X157" s="332" t="s">
        <v>633</v>
      </c>
    </row>
    <row r="158" spans="1:24" ht="42.75" customHeight="1">
      <c r="A158" s="27">
        <v>285</v>
      </c>
      <c r="B158" s="39">
        <v>8</v>
      </c>
      <c r="C158" s="236">
        <v>4</v>
      </c>
      <c r="D158" s="42">
        <f t="shared" si="10"/>
        <v>4.690318701142513</v>
      </c>
      <c r="E158" s="52" t="s">
        <v>136</v>
      </c>
      <c r="F158" s="40" t="s">
        <v>305</v>
      </c>
      <c r="G158" s="22">
        <v>83.15</v>
      </c>
      <c r="H158" s="67" t="s">
        <v>475</v>
      </c>
      <c r="I158" s="90" t="s">
        <v>451</v>
      </c>
      <c r="J158" s="76">
        <v>195</v>
      </c>
      <c r="K158" s="63">
        <v>1</v>
      </c>
      <c r="L158" s="23">
        <f t="shared" si="11"/>
        <v>195</v>
      </c>
      <c r="M158" s="78">
        <v>195</v>
      </c>
      <c r="N158" s="60">
        <v>1</v>
      </c>
      <c r="O158" s="24">
        <f t="shared" si="12"/>
        <v>195</v>
      </c>
      <c r="P158" s="77">
        <v>197.5</v>
      </c>
      <c r="Q158" s="30">
        <v>0</v>
      </c>
      <c r="R158" s="31">
        <f t="shared" si="13"/>
        <v>0</v>
      </c>
      <c r="S158" s="21">
        <f t="shared" si="14"/>
        <v>390</v>
      </c>
      <c r="T158" s="29"/>
      <c r="U158" s="30"/>
      <c r="V158" s="28"/>
      <c r="W158" s="41" t="s">
        <v>486</v>
      </c>
      <c r="X158" s="332" t="s">
        <v>632</v>
      </c>
    </row>
    <row r="159" spans="1:24" ht="42.75" customHeight="1">
      <c r="A159" s="27">
        <v>286</v>
      </c>
      <c r="B159" s="39">
        <v>9</v>
      </c>
      <c r="C159" s="236">
        <v>3</v>
      </c>
      <c r="D159" s="42">
        <f t="shared" si="10"/>
        <v>3.277262180974478</v>
      </c>
      <c r="E159" s="52" t="s">
        <v>224</v>
      </c>
      <c r="F159" s="40" t="s">
        <v>306</v>
      </c>
      <c r="G159" s="22">
        <v>86.2</v>
      </c>
      <c r="H159" s="67" t="s">
        <v>225</v>
      </c>
      <c r="I159" s="90" t="s">
        <v>448</v>
      </c>
      <c r="J159" s="77">
        <v>145</v>
      </c>
      <c r="K159" s="30">
        <v>0</v>
      </c>
      <c r="L159" s="31">
        <f t="shared" si="11"/>
        <v>0</v>
      </c>
      <c r="M159" s="78">
        <v>140</v>
      </c>
      <c r="N159" s="60">
        <v>1</v>
      </c>
      <c r="O159" s="24">
        <f t="shared" si="12"/>
        <v>140</v>
      </c>
      <c r="P159" s="79">
        <v>142.5</v>
      </c>
      <c r="Q159" s="55">
        <v>1</v>
      </c>
      <c r="R159" s="64">
        <f t="shared" si="13"/>
        <v>142.5</v>
      </c>
      <c r="S159" s="21">
        <f t="shared" si="14"/>
        <v>282.5</v>
      </c>
      <c r="T159" s="29"/>
      <c r="U159" s="30"/>
      <c r="V159" s="28"/>
      <c r="W159" s="41" t="s">
        <v>484</v>
      </c>
      <c r="X159" s="332" t="s">
        <v>631</v>
      </c>
    </row>
    <row r="160" spans="1:24" ht="42.75" customHeight="1">
      <c r="A160" s="27">
        <v>287</v>
      </c>
      <c r="B160" s="39"/>
      <c r="C160" s="247"/>
      <c r="D160" s="42">
        <f t="shared" si="10"/>
        <v>0</v>
      </c>
      <c r="E160" s="52" t="s">
        <v>79</v>
      </c>
      <c r="F160" s="40" t="s">
        <v>307</v>
      </c>
      <c r="G160" s="22">
        <v>87.5</v>
      </c>
      <c r="H160" s="254" t="s">
        <v>468</v>
      </c>
      <c r="I160" s="90" t="s">
        <v>448</v>
      </c>
      <c r="J160" s="77">
        <v>165</v>
      </c>
      <c r="K160" s="30">
        <v>0</v>
      </c>
      <c r="L160" s="31">
        <f t="shared" si="11"/>
        <v>0</v>
      </c>
      <c r="M160" s="77">
        <v>0</v>
      </c>
      <c r="N160" s="30">
        <v>0</v>
      </c>
      <c r="O160" s="31">
        <f t="shared" si="12"/>
        <v>0</v>
      </c>
      <c r="P160" s="77">
        <v>0</v>
      </c>
      <c r="Q160" s="30">
        <v>0</v>
      </c>
      <c r="R160" s="31">
        <f t="shared" si="13"/>
        <v>0</v>
      </c>
      <c r="S160" s="28">
        <f t="shared" si="14"/>
        <v>0</v>
      </c>
      <c r="T160" s="29"/>
      <c r="U160" s="30"/>
      <c r="V160" s="28"/>
      <c r="W160" s="41" t="s">
        <v>226</v>
      </c>
      <c r="X160" s="332" t="s">
        <v>630</v>
      </c>
    </row>
    <row r="161" spans="1:24" ht="26.25" customHeight="1">
      <c r="A161" s="488" t="s">
        <v>113</v>
      </c>
      <c r="B161" s="489"/>
      <c r="C161" s="489"/>
      <c r="D161" s="489"/>
      <c r="E161" s="490"/>
      <c r="F161" s="495" t="s">
        <v>1164</v>
      </c>
      <c r="G161" s="496"/>
      <c r="H161" s="496"/>
      <c r="I161" s="496"/>
      <c r="J161" s="496"/>
      <c r="K161" s="496"/>
      <c r="L161" s="496"/>
      <c r="M161" s="496"/>
      <c r="N161" s="496"/>
      <c r="O161" s="496"/>
      <c r="P161" s="496"/>
      <c r="Q161" s="496"/>
      <c r="R161" s="496"/>
      <c r="S161" s="497"/>
      <c r="T161" s="497"/>
      <c r="U161" s="497"/>
      <c r="V161" s="497"/>
      <c r="W161" s="497"/>
      <c r="X161" s="497"/>
    </row>
    <row r="162" spans="1:24" ht="21" customHeight="1">
      <c r="A162" s="484" t="s">
        <v>1</v>
      </c>
      <c r="B162" s="484" t="s">
        <v>3</v>
      </c>
      <c r="C162" s="484" t="s">
        <v>73</v>
      </c>
      <c r="D162" s="498" t="s">
        <v>114</v>
      </c>
      <c r="E162" s="484" t="s">
        <v>5</v>
      </c>
      <c r="F162" s="484" t="s">
        <v>6</v>
      </c>
      <c r="G162" s="484" t="s">
        <v>7</v>
      </c>
      <c r="H162" s="484" t="s">
        <v>433</v>
      </c>
      <c r="I162" s="484" t="s">
        <v>115</v>
      </c>
      <c r="J162" s="468" t="s">
        <v>33</v>
      </c>
      <c r="K162" s="469"/>
      <c r="L162" s="470"/>
      <c r="M162" s="471" t="s">
        <v>34</v>
      </c>
      <c r="N162" s="472"/>
      <c r="O162" s="473"/>
      <c r="P162" s="491" t="s">
        <v>35</v>
      </c>
      <c r="Q162" s="492"/>
      <c r="R162" s="493"/>
      <c r="S162" s="502" t="s">
        <v>116</v>
      </c>
      <c r="T162" s="454" t="s">
        <v>212</v>
      </c>
      <c r="U162" s="455"/>
      <c r="V162" s="456"/>
      <c r="W162" s="500" t="s">
        <v>11</v>
      </c>
      <c r="X162" s="500" t="s">
        <v>117</v>
      </c>
    </row>
    <row r="163" spans="1:24" ht="27.75" customHeight="1">
      <c r="A163" s="485"/>
      <c r="B163" s="485"/>
      <c r="C163" s="485"/>
      <c r="D163" s="499"/>
      <c r="E163" s="485"/>
      <c r="F163" s="485"/>
      <c r="G163" s="485"/>
      <c r="H163" s="485"/>
      <c r="I163" s="485"/>
      <c r="J163" s="61" t="s">
        <v>9</v>
      </c>
      <c r="K163" s="62" t="s">
        <v>118</v>
      </c>
      <c r="L163" s="61" t="s">
        <v>10</v>
      </c>
      <c r="M163" s="58" t="s">
        <v>9</v>
      </c>
      <c r="N163" s="59" t="s">
        <v>118</v>
      </c>
      <c r="O163" s="58" t="s">
        <v>10</v>
      </c>
      <c r="P163" s="19" t="s">
        <v>9</v>
      </c>
      <c r="Q163" s="20" t="s">
        <v>118</v>
      </c>
      <c r="R163" s="19" t="s">
        <v>10</v>
      </c>
      <c r="S163" s="503"/>
      <c r="T163" s="54" t="s">
        <v>9</v>
      </c>
      <c r="U163" s="54" t="s">
        <v>118</v>
      </c>
      <c r="V163" s="54" t="s">
        <v>10</v>
      </c>
      <c r="W163" s="501"/>
      <c r="X163" s="501"/>
    </row>
    <row r="164" spans="1:24" ht="42.75" customHeight="1">
      <c r="A164" s="27">
        <v>288</v>
      </c>
      <c r="B164" s="39">
        <v>1</v>
      </c>
      <c r="C164" s="236">
        <v>12</v>
      </c>
      <c r="D164" s="42">
        <f>SUM(S164/G164)</f>
        <v>6.573498964803313</v>
      </c>
      <c r="E164" s="52" t="s">
        <v>237</v>
      </c>
      <c r="F164" s="40" t="s">
        <v>308</v>
      </c>
      <c r="G164" s="22">
        <v>96.6</v>
      </c>
      <c r="H164" s="67" t="s">
        <v>261</v>
      </c>
      <c r="I164" s="90" t="s">
        <v>438</v>
      </c>
      <c r="J164" s="76">
        <v>210</v>
      </c>
      <c r="K164" s="63">
        <v>1</v>
      </c>
      <c r="L164" s="23">
        <f>SUM(J164*K164)</f>
        <v>210</v>
      </c>
      <c r="M164" s="78">
        <v>212.5</v>
      </c>
      <c r="N164" s="60">
        <v>1</v>
      </c>
      <c r="O164" s="68">
        <f>SUM(M164*N164)</f>
        <v>212.5</v>
      </c>
      <c r="P164" s="79">
        <v>212.5</v>
      </c>
      <c r="Q164" s="55">
        <v>1</v>
      </c>
      <c r="R164" s="64">
        <f>SUM(P164*Q164)</f>
        <v>212.5</v>
      </c>
      <c r="S164" s="68">
        <f>SUM(L164+O164+R164)</f>
        <v>635</v>
      </c>
      <c r="T164" s="29"/>
      <c r="U164" s="30"/>
      <c r="V164" s="28"/>
      <c r="W164" s="87" t="s">
        <v>536</v>
      </c>
      <c r="X164" s="332" t="s">
        <v>608</v>
      </c>
    </row>
    <row r="165" spans="1:24" ht="42.75" customHeight="1">
      <c r="A165" s="27">
        <v>289</v>
      </c>
      <c r="B165" s="39">
        <v>2</v>
      </c>
      <c r="C165" s="236">
        <v>10</v>
      </c>
      <c r="D165" s="42">
        <f>SUM(S165/G165)</f>
        <v>5.8631102164066435</v>
      </c>
      <c r="E165" s="52" t="s">
        <v>140</v>
      </c>
      <c r="F165" s="40" t="s">
        <v>309</v>
      </c>
      <c r="G165" s="22">
        <v>99.35</v>
      </c>
      <c r="H165" s="67" t="s">
        <v>238</v>
      </c>
      <c r="I165" s="90" t="s">
        <v>518</v>
      </c>
      <c r="J165" s="76">
        <v>195</v>
      </c>
      <c r="K165" s="63">
        <v>1</v>
      </c>
      <c r="L165" s="23">
        <f>SUM(J165*K165)</f>
        <v>195</v>
      </c>
      <c r="M165" s="78">
        <v>195</v>
      </c>
      <c r="N165" s="60">
        <v>1</v>
      </c>
      <c r="O165" s="24">
        <f>SUM(M165*N165)</f>
        <v>195</v>
      </c>
      <c r="P165" s="79">
        <v>192.5</v>
      </c>
      <c r="Q165" s="55">
        <v>1</v>
      </c>
      <c r="R165" s="64">
        <f>SUM(P165*Q165)</f>
        <v>192.5</v>
      </c>
      <c r="S165" s="21">
        <f>SUM(L165+O165+R165)</f>
        <v>582.5</v>
      </c>
      <c r="T165" s="77">
        <v>200</v>
      </c>
      <c r="U165" s="30">
        <v>1</v>
      </c>
      <c r="V165" s="28">
        <f>SUM(T165*U165)</f>
        <v>200</v>
      </c>
      <c r="W165" s="41" t="s">
        <v>490</v>
      </c>
      <c r="X165" s="332" t="s">
        <v>325</v>
      </c>
    </row>
    <row r="166" spans="1:24" ht="42.75" customHeight="1">
      <c r="A166" s="27">
        <v>290</v>
      </c>
      <c r="B166" s="39">
        <v>3</v>
      </c>
      <c r="C166" s="236">
        <v>9</v>
      </c>
      <c r="D166" s="42">
        <f>SUM(S166/G166)</f>
        <v>5.686475409836066</v>
      </c>
      <c r="E166" s="52" t="s">
        <v>123</v>
      </c>
      <c r="F166" s="40" t="s">
        <v>292</v>
      </c>
      <c r="G166" s="22">
        <v>97.6</v>
      </c>
      <c r="H166" s="67" t="s">
        <v>239</v>
      </c>
      <c r="I166" s="90" t="s">
        <v>518</v>
      </c>
      <c r="J166" s="76">
        <v>185</v>
      </c>
      <c r="K166" s="63">
        <v>1</v>
      </c>
      <c r="L166" s="23">
        <f>SUM(J166*K166)</f>
        <v>185</v>
      </c>
      <c r="M166" s="78">
        <v>185</v>
      </c>
      <c r="N166" s="60">
        <v>1</v>
      </c>
      <c r="O166" s="24">
        <f>SUM(M166*N166)</f>
        <v>185</v>
      </c>
      <c r="P166" s="79">
        <v>185</v>
      </c>
      <c r="Q166" s="55">
        <v>1</v>
      </c>
      <c r="R166" s="64">
        <f>SUM(P166*Q166)</f>
        <v>185</v>
      </c>
      <c r="S166" s="68">
        <f>SUM(L166+O166+R166)</f>
        <v>555</v>
      </c>
      <c r="T166" s="29"/>
      <c r="U166" s="30"/>
      <c r="V166" s="28"/>
      <c r="W166" s="85" t="s">
        <v>1488</v>
      </c>
      <c r="X166" s="332" t="s">
        <v>325</v>
      </c>
    </row>
    <row r="167" spans="1:24" ht="42.75" customHeight="1">
      <c r="A167" s="27">
        <v>291</v>
      </c>
      <c r="B167" s="39">
        <v>4</v>
      </c>
      <c r="C167" s="236">
        <v>8</v>
      </c>
      <c r="D167" s="42">
        <f>SUM(S167/G167)</f>
        <v>4.9089068825910935</v>
      </c>
      <c r="E167" s="52" t="s">
        <v>141</v>
      </c>
      <c r="F167" s="40" t="s">
        <v>310</v>
      </c>
      <c r="G167" s="22">
        <v>98.8</v>
      </c>
      <c r="H167" s="67" t="s">
        <v>469</v>
      </c>
      <c r="I167" s="90" t="s">
        <v>448</v>
      </c>
      <c r="J167" s="76">
        <v>160</v>
      </c>
      <c r="K167" s="63">
        <v>1</v>
      </c>
      <c r="L167" s="23">
        <f>SUM(J167*K167)</f>
        <v>160</v>
      </c>
      <c r="M167" s="78">
        <v>162.5</v>
      </c>
      <c r="N167" s="60">
        <v>1</v>
      </c>
      <c r="O167" s="24">
        <f>SUM(M167*N167)</f>
        <v>162.5</v>
      </c>
      <c r="P167" s="79">
        <v>162.5</v>
      </c>
      <c r="Q167" s="55">
        <v>1</v>
      </c>
      <c r="R167" s="64">
        <f>SUM(P167*Q167)</f>
        <v>162.5</v>
      </c>
      <c r="S167" s="21">
        <f>SUM(L167+O167+R167)</f>
        <v>485</v>
      </c>
      <c r="T167" s="29"/>
      <c r="U167" s="30"/>
      <c r="V167" s="28"/>
      <c r="W167" s="41" t="s">
        <v>488</v>
      </c>
      <c r="X167" s="332" t="s">
        <v>629</v>
      </c>
    </row>
    <row r="168" spans="1:24" ht="42.75" customHeight="1">
      <c r="A168" s="27">
        <v>292</v>
      </c>
      <c r="B168" s="39"/>
      <c r="C168" s="247"/>
      <c r="D168" s="42">
        <f>SUM(S168/G168)</f>
        <v>0</v>
      </c>
      <c r="E168" s="52" t="s">
        <v>278</v>
      </c>
      <c r="F168" s="40" t="s">
        <v>311</v>
      </c>
      <c r="G168" s="22">
        <v>94.9</v>
      </c>
      <c r="H168" s="67" t="s">
        <v>517</v>
      </c>
      <c r="I168" s="90" t="s">
        <v>518</v>
      </c>
      <c r="J168" s="77">
        <v>0</v>
      </c>
      <c r="K168" s="30">
        <v>0</v>
      </c>
      <c r="L168" s="31">
        <f>SUM(J168*K168)</f>
        <v>0</v>
      </c>
      <c r="M168" s="77">
        <v>0</v>
      </c>
      <c r="N168" s="30">
        <v>0</v>
      </c>
      <c r="O168" s="31">
        <f>SUM(M168*N168)</f>
        <v>0</v>
      </c>
      <c r="P168" s="77">
        <v>0</v>
      </c>
      <c r="Q168" s="30">
        <v>0</v>
      </c>
      <c r="R168" s="31">
        <f>SUM(P168*Q168)</f>
        <v>0</v>
      </c>
      <c r="S168" s="28">
        <f>SUM(L168+O168+R168)</f>
        <v>0</v>
      </c>
      <c r="T168" s="29"/>
      <c r="U168" s="30"/>
      <c r="V168" s="28"/>
      <c r="W168" s="41" t="s">
        <v>226</v>
      </c>
      <c r="X168" s="332" t="s">
        <v>330</v>
      </c>
    </row>
    <row r="169" spans="1:24" ht="26.25" customHeight="1">
      <c r="A169" s="488" t="s">
        <v>113</v>
      </c>
      <c r="B169" s="489"/>
      <c r="C169" s="489"/>
      <c r="D169" s="489"/>
      <c r="E169" s="490"/>
      <c r="F169" s="495" t="s">
        <v>1165</v>
      </c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7"/>
      <c r="T169" s="497"/>
      <c r="U169" s="497"/>
      <c r="V169" s="497"/>
      <c r="W169" s="497"/>
      <c r="X169" s="497"/>
    </row>
    <row r="170" spans="1:24" ht="21" customHeight="1">
      <c r="A170" s="484" t="s">
        <v>1</v>
      </c>
      <c r="B170" s="484" t="s">
        <v>3</v>
      </c>
      <c r="C170" s="484" t="s">
        <v>73</v>
      </c>
      <c r="D170" s="498" t="s">
        <v>114</v>
      </c>
      <c r="E170" s="484" t="s">
        <v>5</v>
      </c>
      <c r="F170" s="484" t="s">
        <v>6</v>
      </c>
      <c r="G170" s="484" t="s">
        <v>7</v>
      </c>
      <c r="H170" s="484" t="s">
        <v>433</v>
      </c>
      <c r="I170" s="484" t="s">
        <v>115</v>
      </c>
      <c r="J170" s="468" t="s">
        <v>33</v>
      </c>
      <c r="K170" s="469"/>
      <c r="L170" s="470"/>
      <c r="M170" s="471" t="s">
        <v>34</v>
      </c>
      <c r="N170" s="472"/>
      <c r="O170" s="473"/>
      <c r="P170" s="491" t="s">
        <v>35</v>
      </c>
      <c r="Q170" s="492"/>
      <c r="R170" s="493"/>
      <c r="S170" s="502" t="s">
        <v>116</v>
      </c>
      <c r="T170" s="454" t="s">
        <v>212</v>
      </c>
      <c r="U170" s="455"/>
      <c r="V170" s="456"/>
      <c r="W170" s="500" t="s">
        <v>11</v>
      </c>
      <c r="X170" s="500" t="s">
        <v>117</v>
      </c>
    </row>
    <row r="171" spans="1:24" ht="27.75" customHeight="1">
      <c r="A171" s="485"/>
      <c r="B171" s="485"/>
      <c r="C171" s="485"/>
      <c r="D171" s="499"/>
      <c r="E171" s="485"/>
      <c r="F171" s="485"/>
      <c r="G171" s="485"/>
      <c r="H171" s="485"/>
      <c r="I171" s="485"/>
      <c r="J171" s="61" t="s">
        <v>9</v>
      </c>
      <c r="K171" s="62" t="s">
        <v>118</v>
      </c>
      <c r="L171" s="61" t="s">
        <v>10</v>
      </c>
      <c r="M171" s="58" t="s">
        <v>9</v>
      </c>
      <c r="N171" s="59" t="s">
        <v>118</v>
      </c>
      <c r="O171" s="58" t="s">
        <v>10</v>
      </c>
      <c r="P171" s="19" t="s">
        <v>9</v>
      </c>
      <c r="Q171" s="20" t="s">
        <v>118</v>
      </c>
      <c r="R171" s="19" t="s">
        <v>10</v>
      </c>
      <c r="S171" s="503"/>
      <c r="T171" s="54" t="s">
        <v>9</v>
      </c>
      <c r="U171" s="54" t="s">
        <v>118</v>
      </c>
      <c r="V171" s="54" t="s">
        <v>10</v>
      </c>
      <c r="W171" s="501"/>
      <c r="X171" s="501"/>
    </row>
    <row r="172" spans="1:24" ht="42.75" customHeight="1">
      <c r="A172" s="27">
        <v>293</v>
      </c>
      <c r="B172" s="39">
        <v>1</v>
      </c>
      <c r="C172" s="236">
        <v>12</v>
      </c>
      <c r="D172" s="42">
        <f>SUM(S172/G172)</f>
        <v>5.787781350482315</v>
      </c>
      <c r="E172" s="52" t="s">
        <v>143</v>
      </c>
      <c r="F172" s="40" t="s">
        <v>531</v>
      </c>
      <c r="G172" s="22">
        <v>108.85</v>
      </c>
      <c r="H172" s="67" t="s">
        <v>470</v>
      </c>
      <c r="I172" s="90" t="s">
        <v>438</v>
      </c>
      <c r="J172" s="76">
        <v>210</v>
      </c>
      <c r="K172" s="63">
        <v>1</v>
      </c>
      <c r="L172" s="68">
        <f>SUM(J172*K172)</f>
        <v>210</v>
      </c>
      <c r="M172" s="78">
        <v>210</v>
      </c>
      <c r="N172" s="60">
        <v>1</v>
      </c>
      <c r="O172" s="24">
        <f>SUM(M172*N172)</f>
        <v>210</v>
      </c>
      <c r="P172" s="79">
        <v>210</v>
      </c>
      <c r="Q172" s="55">
        <v>1</v>
      </c>
      <c r="R172" s="64">
        <f>SUM(P172*Q172)</f>
        <v>210</v>
      </c>
      <c r="S172" s="68">
        <f>SUM(L172+O172+R172)</f>
        <v>630</v>
      </c>
      <c r="T172" s="29"/>
      <c r="U172" s="30"/>
      <c r="V172" s="28"/>
      <c r="W172" s="87" t="s">
        <v>537</v>
      </c>
      <c r="X172" s="332" t="s">
        <v>628</v>
      </c>
    </row>
    <row r="173" spans="1:24" ht="42.75" customHeight="1">
      <c r="A173" s="27">
        <v>294</v>
      </c>
      <c r="B173" s="39">
        <v>2</v>
      </c>
      <c r="C173" s="236">
        <v>10</v>
      </c>
      <c r="D173" s="42">
        <f>SUM(S173/G173)</f>
        <v>4.498594189315838</v>
      </c>
      <c r="E173" s="52" t="s">
        <v>144</v>
      </c>
      <c r="F173" s="40" t="s">
        <v>312</v>
      </c>
      <c r="G173" s="22">
        <v>106.7</v>
      </c>
      <c r="H173" s="254" t="s">
        <v>471</v>
      </c>
      <c r="I173" s="90" t="s">
        <v>449</v>
      </c>
      <c r="J173" s="76">
        <v>155</v>
      </c>
      <c r="K173" s="63">
        <v>1</v>
      </c>
      <c r="L173" s="23">
        <f>SUM(J173*K173)</f>
        <v>155</v>
      </c>
      <c r="M173" s="78">
        <v>160</v>
      </c>
      <c r="N173" s="60">
        <v>1</v>
      </c>
      <c r="O173" s="24">
        <f>SUM(M173*N173)</f>
        <v>160</v>
      </c>
      <c r="P173" s="79">
        <v>165</v>
      </c>
      <c r="Q173" s="55">
        <v>1</v>
      </c>
      <c r="R173" s="64">
        <f>SUM(P173*Q173)</f>
        <v>165</v>
      </c>
      <c r="S173" s="21">
        <f>SUM(L173+O173+R173)</f>
        <v>480</v>
      </c>
      <c r="T173" s="29"/>
      <c r="U173" s="30"/>
      <c r="V173" s="28"/>
      <c r="W173" s="41" t="s">
        <v>492</v>
      </c>
      <c r="X173" s="332" t="s">
        <v>627</v>
      </c>
    </row>
    <row r="174" spans="1:24" ht="42.75" customHeight="1">
      <c r="A174" s="27">
        <v>295</v>
      </c>
      <c r="B174" s="39">
        <v>3</v>
      </c>
      <c r="C174" s="236">
        <v>9</v>
      </c>
      <c r="D174" s="42">
        <f>SUM(S174/G174)</f>
        <v>3.103605659516203</v>
      </c>
      <c r="E174" s="52" t="s">
        <v>235</v>
      </c>
      <c r="F174" s="40" t="s">
        <v>313</v>
      </c>
      <c r="G174" s="22">
        <v>109.55</v>
      </c>
      <c r="H174" s="67" t="s">
        <v>478</v>
      </c>
      <c r="I174" s="90" t="s">
        <v>518</v>
      </c>
      <c r="J174" s="76">
        <v>170</v>
      </c>
      <c r="K174" s="63">
        <v>1</v>
      </c>
      <c r="L174" s="23">
        <f>SUM(J174*K174)</f>
        <v>170</v>
      </c>
      <c r="M174" s="77">
        <v>190</v>
      </c>
      <c r="N174" s="30">
        <v>0</v>
      </c>
      <c r="O174" s="31">
        <f>SUM(M174*N174)</f>
        <v>0</v>
      </c>
      <c r="P174" s="79">
        <v>170</v>
      </c>
      <c r="Q174" s="55">
        <v>1</v>
      </c>
      <c r="R174" s="64">
        <f>SUM(P174*Q174)</f>
        <v>170</v>
      </c>
      <c r="S174" s="21">
        <f>SUM(L174+O174+R174)</f>
        <v>340</v>
      </c>
      <c r="T174" s="29"/>
      <c r="U174" s="30"/>
      <c r="V174" s="28"/>
      <c r="W174" s="41" t="s">
        <v>484</v>
      </c>
      <c r="X174" s="332" t="s">
        <v>626</v>
      </c>
    </row>
    <row r="175" spans="1:24" ht="26.25" customHeight="1">
      <c r="A175" s="488" t="s">
        <v>113</v>
      </c>
      <c r="B175" s="489"/>
      <c r="C175" s="489"/>
      <c r="D175" s="489"/>
      <c r="E175" s="490"/>
      <c r="F175" s="495" t="s">
        <v>1166</v>
      </c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7"/>
      <c r="T175" s="497"/>
      <c r="U175" s="497"/>
      <c r="V175" s="497"/>
      <c r="W175" s="497"/>
      <c r="X175" s="497"/>
    </row>
    <row r="176" spans="1:24" ht="21" customHeight="1">
      <c r="A176" s="484" t="s">
        <v>1</v>
      </c>
      <c r="B176" s="484" t="s">
        <v>3</v>
      </c>
      <c r="C176" s="484" t="s">
        <v>73</v>
      </c>
      <c r="D176" s="498" t="s">
        <v>114</v>
      </c>
      <c r="E176" s="484" t="s">
        <v>5</v>
      </c>
      <c r="F176" s="484" t="s">
        <v>6</v>
      </c>
      <c r="G176" s="484" t="s">
        <v>7</v>
      </c>
      <c r="H176" s="484" t="s">
        <v>433</v>
      </c>
      <c r="I176" s="484" t="s">
        <v>115</v>
      </c>
      <c r="J176" s="468" t="s">
        <v>33</v>
      </c>
      <c r="K176" s="469"/>
      <c r="L176" s="470"/>
      <c r="M176" s="471" t="s">
        <v>34</v>
      </c>
      <c r="N176" s="472"/>
      <c r="O176" s="473"/>
      <c r="P176" s="491" t="s">
        <v>35</v>
      </c>
      <c r="Q176" s="492"/>
      <c r="R176" s="493"/>
      <c r="S176" s="502" t="s">
        <v>116</v>
      </c>
      <c r="T176" s="454" t="s">
        <v>212</v>
      </c>
      <c r="U176" s="455"/>
      <c r="V176" s="456"/>
      <c r="W176" s="500" t="s">
        <v>11</v>
      </c>
      <c r="X176" s="500" t="s">
        <v>117</v>
      </c>
    </row>
    <row r="177" spans="1:24" ht="27.75" customHeight="1">
      <c r="A177" s="485"/>
      <c r="B177" s="485"/>
      <c r="C177" s="485"/>
      <c r="D177" s="499"/>
      <c r="E177" s="485"/>
      <c r="F177" s="485"/>
      <c r="G177" s="485"/>
      <c r="H177" s="485"/>
      <c r="I177" s="485"/>
      <c r="J177" s="61" t="s">
        <v>9</v>
      </c>
      <c r="K177" s="62" t="s">
        <v>118</v>
      </c>
      <c r="L177" s="61" t="s">
        <v>10</v>
      </c>
      <c r="M177" s="58" t="s">
        <v>9</v>
      </c>
      <c r="N177" s="59" t="s">
        <v>118</v>
      </c>
      <c r="O177" s="58" t="s">
        <v>10</v>
      </c>
      <c r="P177" s="19" t="s">
        <v>9</v>
      </c>
      <c r="Q177" s="20" t="s">
        <v>118</v>
      </c>
      <c r="R177" s="19" t="s">
        <v>10</v>
      </c>
      <c r="S177" s="503"/>
      <c r="T177" s="54" t="s">
        <v>9</v>
      </c>
      <c r="U177" s="54" t="s">
        <v>118</v>
      </c>
      <c r="V177" s="54" t="s">
        <v>10</v>
      </c>
      <c r="W177" s="501"/>
      <c r="X177" s="501"/>
    </row>
    <row r="178" spans="1:24" ht="42.75" customHeight="1">
      <c r="A178" s="27">
        <v>296</v>
      </c>
      <c r="B178" s="39">
        <v>1</v>
      </c>
      <c r="C178" s="236">
        <v>12</v>
      </c>
      <c r="D178" s="42">
        <f>SUM(S178/G178)</f>
        <v>4.183535762483131</v>
      </c>
      <c r="E178" s="52" t="s">
        <v>182</v>
      </c>
      <c r="F178" s="40" t="s">
        <v>314</v>
      </c>
      <c r="G178" s="22">
        <v>111.15</v>
      </c>
      <c r="H178" s="67" t="s">
        <v>472</v>
      </c>
      <c r="I178" s="90" t="s">
        <v>449</v>
      </c>
      <c r="J178" s="76">
        <v>155</v>
      </c>
      <c r="K178" s="63">
        <v>1</v>
      </c>
      <c r="L178" s="23">
        <f>SUM(J178*K178)</f>
        <v>155</v>
      </c>
      <c r="M178" s="78">
        <v>155</v>
      </c>
      <c r="N178" s="60">
        <v>1</v>
      </c>
      <c r="O178" s="24">
        <f>SUM(M178*N178)</f>
        <v>155</v>
      </c>
      <c r="P178" s="79">
        <v>155</v>
      </c>
      <c r="Q178" s="55">
        <v>1</v>
      </c>
      <c r="R178" s="64">
        <f>SUM(P178*Q178)</f>
        <v>155</v>
      </c>
      <c r="S178" s="21">
        <f>SUM(L178+O178+R178)</f>
        <v>465</v>
      </c>
      <c r="T178" s="29"/>
      <c r="U178" s="30"/>
      <c r="V178" s="28"/>
      <c r="W178" s="41" t="s">
        <v>487</v>
      </c>
      <c r="X178" s="332" t="s">
        <v>342</v>
      </c>
    </row>
    <row r="179" spans="1:24" ht="27" customHeight="1">
      <c r="A179" s="488" t="s">
        <v>113</v>
      </c>
      <c r="B179" s="489"/>
      <c r="C179" s="489"/>
      <c r="D179" s="489"/>
      <c r="E179" s="490"/>
      <c r="F179" s="495" t="s">
        <v>1167</v>
      </c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  <c r="S179" s="497"/>
      <c r="T179" s="497"/>
      <c r="U179" s="497"/>
      <c r="V179" s="497"/>
      <c r="W179" s="497"/>
      <c r="X179" s="497"/>
    </row>
    <row r="180" spans="1:24" ht="21" customHeight="1">
      <c r="A180" s="484" t="s">
        <v>1</v>
      </c>
      <c r="B180" s="484" t="s">
        <v>3</v>
      </c>
      <c r="C180" s="484" t="s">
        <v>73</v>
      </c>
      <c r="D180" s="498" t="s">
        <v>114</v>
      </c>
      <c r="E180" s="484" t="s">
        <v>5</v>
      </c>
      <c r="F180" s="484" t="s">
        <v>6</v>
      </c>
      <c r="G180" s="484" t="s">
        <v>7</v>
      </c>
      <c r="H180" s="484" t="s">
        <v>433</v>
      </c>
      <c r="I180" s="484" t="s">
        <v>115</v>
      </c>
      <c r="J180" s="468" t="s">
        <v>33</v>
      </c>
      <c r="K180" s="469"/>
      <c r="L180" s="470"/>
      <c r="M180" s="471" t="s">
        <v>34</v>
      </c>
      <c r="N180" s="472"/>
      <c r="O180" s="473"/>
      <c r="P180" s="491" t="s">
        <v>35</v>
      </c>
      <c r="Q180" s="492"/>
      <c r="R180" s="493"/>
      <c r="S180" s="502" t="s">
        <v>116</v>
      </c>
      <c r="T180" s="454" t="s">
        <v>212</v>
      </c>
      <c r="U180" s="455"/>
      <c r="V180" s="456"/>
      <c r="W180" s="500" t="s">
        <v>11</v>
      </c>
      <c r="X180" s="500" t="s">
        <v>117</v>
      </c>
    </row>
    <row r="181" spans="1:24" ht="27.75" customHeight="1">
      <c r="A181" s="485"/>
      <c r="B181" s="485"/>
      <c r="C181" s="485"/>
      <c r="D181" s="499"/>
      <c r="E181" s="485"/>
      <c r="F181" s="485"/>
      <c r="G181" s="485"/>
      <c r="H181" s="485"/>
      <c r="I181" s="485"/>
      <c r="J181" s="61" t="s">
        <v>9</v>
      </c>
      <c r="K181" s="62" t="s">
        <v>118</v>
      </c>
      <c r="L181" s="61" t="s">
        <v>10</v>
      </c>
      <c r="M181" s="58" t="s">
        <v>9</v>
      </c>
      <c r="N181" s="59" t="s">
        <v>118</v>
      </c>
      <c r="O181" s="58" t="s">
        <v>10</v>
      </c>
      <c r="P181" s="19" t="s">
        <v>9</v>
      </c>
      <c r="Q181" s="20" t="s">
        <v>118</v>
      </c>
      <c r="R181" s="19" t="s">
        <v>10</v>
      </c>
      <c r="S181" s="503"/>
      <c r="T181" s="54" t="s">
        <v>9</v>
      </c>
      <c r="U181" s="54" t="s">
        <v>118</v>
      </c>
      <c r="V181" s="54" t="s">
        <v>10</v>
      </c>
      <c r="W181" s="501"/>
      <c r="X181" s="501"/>
    </row>
    <row r="182" spans="1:24" ht="42.75" customHeight="1">
      <c r="A182" s="27">
        <v>297</v>
      </c>
      <c r="B182" s="39">
        <v>1</v>
      </c>
      <c r="C182" s="236">
        <v>12</v>
      </c>
      <c r="D182" s="42">
        <f>SUM(S182/G182)</f>
        <v>6.221484861053505</v>
      </c>
      <c r="E182" s="52" t="s">
        <v>147</v>
      </c>
      <c r="F182" s="40" t="s">
        <v>315</v>
      </c>
      <c r="G182" s="22">
        <v>120.55</v>
      </c>
      <c r="H182" s="67" t="s">
        <v>477</v>
      </c>
      <c r="I182" s="90" t="s">
        <v>454</v>
      </c>
      <c r="J182" s="76">
        <v>250</v>
      </c>
      <c r="K182" s="63">
        <v>1</v>
      </c>
      <c r="L182" s="68">
        <f>SUM(J182*K182)</f>
        <v>250</v>
      </c>
      <c r="M182" s="78">
        <v>250</v>
      </c>
      <c r="N182" s="60">
        <v>1</v>
      </c>
      <c r="O182" s="24">
        <f>SUM(M182*N182)</f>
        <v>250</v>
      </c>
      <c r="P182" s="79">
        <v>250</v>
      </c>
      <c r="Q182" s="55">
        <v>1</v>
      </c>
      <c r="R182" s="64">
        <f>SUM(P182*Q182)</f>
        <v>250</v>
      </c>
      <c r="S182" s="68">
        <f>SUM(L182+O182+R182)</f>
        <v>750</v>
      </c>
      <c r="T182" s="29"/>
      <c r="U182" s="30"/>
      <c r="V182" s="28"/>
      <c r="W182" s="87" t="s">
        <v>536</v>
      </c>
      <c r="X182" s="332" t="s">
        <v>625</v>
      </c>
    </row>
    <row r="183" spans="1:24" ht="42.75" customHeight="1">
      <c r="A183" s="302">
        <v>298</v>
      </c>
      <c r="B183" s="303">
        <v>2</v>
      </c>
      <c r="C183" s="304">
        <v>10</v>
      </c>
      <c r="D183" s="305">
        <f>SUM(S183/G183)</f>
        <v>4.938271604938271</v>
      </c>
      <c r="E183" s="306" t="s">
        <v>145</v>
      </c>
      <c r="F183" s="307" t="s">
        <v>316</v>
      </c>
      <c r="G183" s="308">
        <v>121.5</v>
      </c>
      <c r="H183" s="368" t="s">
        <v>260</v>
      </c>
      <c r="I183" s="369" t="s">
        <v>453</v>
      </c>
      <c r="J183" s="309">
        <v>200</v>
      </c>
      <c r="K183" s="310">
        <v>1</v>
      </c>
      <c r="L183" s="311">
        <f>SUM(J183*K183)</f>
        <v>200</v>
      </c>
      <c r="M183" s="370">
        <v>200</v>
      </c>
      <c r="N183" s="371">
        <v>1</v>
      </c>
      <c r="O183" s="372">
        <f>SUM(M183*N183)</f>
        <v>200</v>
      </c>
      <c r="P183" s="313">
        <v>200</v>
      </c>
      <c r="Q183" s="314">
        <v>1</v>
      </c>
      <c r="R183" s="315">
        <f>SUM(P183*Q183)</f>
        <v>200</v>
      </c>
      <c r="S183" s="316">
        <f>SUM(L183+O183+R183)</f>
        <v>600</v>
      </c>
      <c r="T183" s="317"/>
      <c r="U183" s="312"/>
      <c r="V183" s="318"/>
      <c r="W183" s="319" t="s">
        <v>486</v>
      </c>
      <c r="X183" s="333" t="s">
        <v>624</v>
      </c>
    </row>
    <row r="184" spans="1:24" ht="42.75" customHeight="1">
      <c r="A184" s="27">
        <v>299</v>
      </c>
      <c r="B184" s="39">
        <v>3</v>
      </c>
      <c r="C184" s="373">
        <v>9</v>
      </c>
      <c r="D184" s="28">
        <f>SUM(S184/G184)</f>
        <v>2.402745995423341</v>
      </c>
      <c r="E184" s="52" t="s">
        <v>146</v>
      </c>
      <c r="F184" s="40" t="s">
        <v>317</v>
      </c>
      <c r="G184" s="22">
        <v>131.1</v>
      </c>
      <c r="H184" s="254" t="s">
        <v>473</v>
      </c>
      <c r="I184" s="90" t="s">
        <v>449</v>
      </c>
      <c r="J184" s="76">
        <v>160</v>
      </c>
      <c r="K184" s="63">
        <v>1</v>
      </c>
      <c r="L184" s="23">
        <f>SUM(J184*K184)</f>
        <v>160</v>
      </c>
      <c r="M184" s="77">
        <v>170</v>
      </c>
      <c r="N184" s="30">
        <v>0</v>
      </c>
      <c r="O184" s="31">
        <f>SUM(M184*N184)</f>
        <v>0</v>
      </c>
      <c r="P184" s="79">
        <v>155</v>
      </c>
      <c r="Q184" s="55">
        <v>1</v>
      </c>
      <c r="R184" s="64">
        <f>SUM(P184*Q184)</f>
        <v>155</v>
      </c>
      <c r="S184" s="21">
        <f>SUM(L184+O184+R184)</f>
        <v>315</v>
      </c>
      <c r="T184" s="29"/>
      <c r="U184" s="30"/>
      <c r="V184" s="28"/>
      <c r="W184" s="41" t="s">
        <v>484</v>
      </c>
      <c r="X184" s="332" t="s">
        <v>623</v>
      </c>
    </row>
    <row r="185" spans="1:14" s="281" customFormat="1" ht="27" customHeight="1">
      <c r="A185" s="465" t="s">
        <v>50</v>
      </c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14"/>
      <c r="M185" s="14"/>
      <c r="N185" s="14"/>
    </row>
    <row r="186" spans="1:16" s="281" customFormat="1" ht="42" customHeight="1">
      <c r="A186" s="396" t="s">
        <v>53</v>
      </c>
      <c r="B186" s="397"/>
      <c r="C186" s="397"/>
      <c r="D186" s="398"/>
      <c r="E186" s="282" t="s">
        <v>51</v>
      </c>
      <c r="F186" s="460" t="s">
        <v>48</v>
      </c>
      <c r="G186" s="461"/>
      <c r="H186" s="462"/>
      <c r="I186" s="399" t="s">
        <v>49</v>
      </c>
      <c r="J186" s="400"/>
      <c r="K186" s="396" t="s">
        <v>43</v>
      </c>
      <c r="L186" s="398"/>
      <c r="N186" s="284"/>
      <c r="O186" s="283"/>
      <c r="P186" s="283"/>
    </row>
    <row r="187" spans="1:16" s="281" customFormat="1" ht="42" customHeight="1">
      <c r="A187" s="396" t="s">
        <v>69</v>
      </c>
      <c r="B187" s="397"/>
      <c r="C187" s="397"/>
      <c r="D187" s="398"/>
      <c r="E187" s="282" t="s">
        <v>40</v>
      </c>
      <c r="F187" s="460" t="s">
        <v>56</v>
      </c>
      <c r="G187" s="461"/>
      <c r="H187" s="462"/>
      <c r="I187" s="399" t="s">
        <v>274</v>
      </c>
      <c r="J187" s="400"/>
      <c r="K187" s="396" t="s">
        <v>41</v>
      </c>
      <c r="L187" s="398"/>
      <c r="N187" s="285"/>
      <c r="O187" s="283"/>
      <c r="P187" s="283"/>
    </row>
    <row r="188" spans="1:16" s="281" customFormat="1" ht="42" customHeight="1">
      <c r="A188" s="396" t="s">
        <v>52</v>
      </c>
      <c r="B188" s="397"/>
      <c r="C188" s="397"/>
      <c r="D188" s="398"/>
      <c r="E188" s="282" t="s">
        <v>44</v>
      </c>
      <c r="F188" s="460" t="s">
        <v>60</v>
      </c>
      <c r="G188" s="461"/>
      <c r="H188" s="462"/>
      <c r="I188" s="399" t="s">
        <v>274</v>
      </c>
      <c r="J188" s="400"/>
      <c r="K188" s="396" t="s">
        <v>61</v>
      </c>
      <c r="L188" s="398"/>
      <c r="O188" s="283"/>
      <c r="P188" s="283"/>
    </row>
    <row r="189" spans="1:16" s="281" customFormat="1" ht="42" customHeight="1">
      <c r="A189" s="396" t="s">
        <v>1294</v>
      </c>
      <c r="B189" s="397"/>
      <c r="C189" s="397"/>
      <c r="D189" s="398"/>
      <c r="E189" s="282" t="s">
        <v>31</v>
      </c>
      <c r="F189" s="460" t="s">
        <v>25</v>
      </c>
      <c r="G189" s="461"/>
      <c r="H189" s="462"/>
      <c r="I189" s="399" t="s">
        <v>59</v>
      </c>
      <c r="J189" s="400"/>
      <c r="K189" s="396" t="s">
        <v>41</v>
      </c>
      <c r="L189" s="398"/>
      <c r="O189" s="283"/>
      <c r="P189" s="283"/>
    </row>
    <row r="190" spans="1:16" s="281" customFormat="1" ht="42" customHeight="1">
      <c r="A190" s="396" t="s">
        <v>42</v>
      </c>
      <c r="B190" s="397"/>
      <c r="C190" s="397"/>
      <c r="D190" s="398"/>
      <c r="E190" s="282" t="s">
        <v>31</v>
      </c>
      <c r="F190" s="460" t="s">
        <v>25</v>
      </c>
      <c r="G190" s="461"/>
      <c r="H190" s="462"/>
      <c r="I190" s="399" t="s">
        <v>59</v>
      </c>
      <c r="J190" s="400"/>
      <c r="K190" s="396" t="s">
        <v>41</v>
      </c>
      <c r="L190" s="398"/>
      <c r="N190" s="285"/>
      <c r="O190" s="283"/>
      <c r="P190" s="283"/>
    </row>
    <row r="191" spans="1:16" s="281" customFormat="1" ht="42" customHeight="1">
      <c r="A191" s="396" t="s">
        <v>42</v>
      </c>
      <c r="B191" s="397"/>
      <c r="C191" s="397"/>
      <c r="D191" s="398"/>
      <c r="E191" s="282" t="s">
        <v>258</v>
      </c>
      <c r="F191" s="460" t="s">
        <v>13</v>
      </c>
      <c r="G191" s="461"/>
      <c r="H191" s="462"/>
      <c r="I191" s="399" t="s">
        <v>1295</v>
      </c>
      <c r="J191" s="400"/>
      <c r="K191" s="396" t="s">
        <v>41</v>
      </c>
      <c r="L191" s="398"/>
      <c r="N191" s="285"/>
      <c r="O191" s="283"/>
      <c r="P191" s="283"/>
    </row>
    <row r="192" spans="1:16" s="281" customFormat="1" ht="42" customHeight="1">
      <c r="A192" s="396" t="s">
        <v>42</v>
      </c>
      <c r="B192" s="397"/>
      <c r="C192" s="397"/>
      <c r="D192" s="398"/>
      <c r="E192" s="282" t="s">
        <v>28</v>
      </c>
      <c r="F192" s="460" t="s">
        <v>18</v>
      </c>
      <c r="G192" s="461"/>
      <c r="H192" s="462"/>
      <c r="I192" s="399" t="s">
        <v>58</v>
      </c>
      <c r="J192" s="400"/>
      <c r="K192" s="396" t="s">
        <v>39</v>
      </c>
      <c r="L192" s="398"/>
      <c r="N192" s="285"/>
      <c r="O192" s="283"/>
      <c r="P192" s="283"/>
    </row>
    <row r="193" spans="1:16" s="281" customFormat="1" ht="42" customHeight="1">
      <c r="A193" s="396" t="s">
        <v>42</v>
      </c>
      <c r="B193" s="397"/>
      <c r="C193" s="397"/>
      <c r="D193" s="398"/>
      <c r="E193" s="282" t="s">
        <v>64</v>
      </c>
      <c r="F193" s="460" t="s">
        <v>63</v>
      </c>
      <c r="G193" s="461"/>
      <c r="H193" s="462"/>
      <c r="I193" s="399" t="s">
        <v>65</v>
      </c>
      <c r="J193" s="400"/>
      <c r="K193" s="396" t="s">
        <v>39</v>
      </c>
      <c r="L193" s="398"/>
      <c r="N193" s="285"/>
      <c r="O193" s="283"/>
      <c r="P193" s="283"/>
    </row>
    <row r="194" spans="1:16" s="281" customFormat="1" ht="42" customHeight="1">
      <c r="A194" s="396" t="s">
        <v>42</v>
      </c>
      <c r="B194" s="397"/>
      <c r="C194" s="397"/>
      <c r="D194" s="398"/>
      <c r="E194" s="282" t="s">
        <v>21</v>
      </c>
      <c r="F194" s="460" t="s">
        <v>22</v>
      </c>
      <c r="G194" s="461"/>
      <c r="H194" s="462"/>
      <c r="I194" s="399" t="s">
        <v>57</v>
      </c>
      <c r="J194" s="400"/>
      <c r="K194" s="396" t="s">
        <v>39</v>
      </c>
      <c r="L194" s="398"/>
      <c r="N194" s="285"/>
      <c r="O194" s="283"/>
      <c r="P194" s="283"/>
    </row>
    <row r="195" spans="1:16" s="281" customFormat="1" ht="42" customHeight="1">
      <c r="A195" s="396" t="s">
        <v>42</v>
      </c>
      <c r="B195" s="397"/>
      <c r="C195" s="397"/>
      <c r="D195" s="398"/>
      <c r="E195" s="282" t="s">
        <v>55</v>
      </c>
      <c r="F195" s="460" t="s">
        <v>54</v>
      </c>
      <c r="G195" s="461"/>
      <c r="H195" s="462"/>
      <c r="I195" s="399" t="s">
        <v>71</v>
      </c>
      <c r="J195" s="400"/>
      <c r="K195" s="396" t="s">
        <v>39</v>
      </c>
      <c r="L195" s="398"/>
      <c r="N195" s="285"/>
      <c r="O195" s="283"/>
      <c r="P195" s="283"/>
    </row>
    <row r="196" spans="1:16" s="281" customFormat="1" ht="42" customHeight="1">
      <c r="A196" s="396" t="s">
        <v>42</v>
      </c>
      <c r="B196" s="397"/>
      <c r="C196" s="397"/>
      <c r="D196" s="398"/>
      <c r="E196" s="282" t="s">
        <v>67</v>
      </c>
      <c r="F196" s="460" t="s">
        <v>66</v>
      </c>
      <c r="G196" s="461"/>
      <c r="H196" s="462"/>
      <c r="I196" s="399" t="s">
        <v>68</v>
      </c>
      <c r="J196" s="400"/>
      <c r="K196" s="396" t="s">
        <v>39</v>
      </c>
      <c r="L196" s="398"/>
      <c r="N196" s="285"/>
      <c r="O196" s="283"/>
      <c r="P196" s="283"/>
    </row>
    <row r="197" spans="1:16" s="281" customFormat="1" ht="42" customHeight="1">
      <c r="A197" s="396" t="s">
        <v>42</v>
      </c>
      <c r="B197" s="397"/>
      <c r="C197" s="397"/>
      <c r="D197" s="398"/>
      <c r="E197" s="282" t="s">
        <v>23</v>
      </c>
      <c r="F197" s="460" t="s">
        <v>24</v>
      </c>
      <c r="G197" s="461"/>
      <c r="H197" s="462"/>
      <c r="I197" s="399" t="s">
        <v>62</v>
      </c>
      <c r="J197" s="400"/>
      <c r="K197" s="396" t="s">
        <v>39</v>
      </c>
      <c r="L197" s="398"/>
      <c r="N197" s="285"/>
      <c r="O197" s="283"/>
      <c r="P197" s="283"/>
    </row>
    <row r="198" spans="1:16" s="281" customFormat="1" ht="42" customHeight="1">
      <c r="A198" s="396" t="s">
        <v>42</v>
      </c>
      <c r="B198" s="397"/>
      <c r="C198" s="397"/>
      <c r="D198" s="398"/>
      <c r="E198" s="282" t="s">
        <v>1223</v>
      </c>
      <c r="F198" s="460" t="s">
        <v>1050</v>
      </c>
      <c r="G198" s="461"/>
      <c r="H198" s="462"/>
      <c r="I198" s="399" t="s">
        <v>1296</v>
      </c>
      <c r="J198" s="400"/>
      <c r="K198" s="396" t="s">
        <v>39</v>
      </c>
      <c r="L198" s="398"/>
      <c r="N198" s="285"/>
      <c r="O198" s="283"/>
      <c r="P198" s="283"/>
    </row>
    <row r="199" spans="1:16" s="281" customFormat="1" ht="42" customHeight="1">
      <c r="A199" s="396" t="s">
        <v>42</v>
      </c>
      <c r="B199" s="397"/>
      <c r="C199" s="397"/>
      <c r="D199" s="398"/>
      <c r="E199" s="282" t="s">
        <v>26</v>
      </c>
      <c r="F199" s="460" t="s">
        <v>27</v>
      </c>
      <c r="G199" s="461"/>
      <c r="H199" s="462"/>
      <c r="I199" s="399" t="s">
        <v>49</v>
      </c>
      <c r="J199" s="400"/>
      <c r="K199" s="396" t="s">
        <v>47</v>
      </c>
      <c r="L199" s="398"/>
      <c r="N199" s="285"/>
      <c r="O199" s="283"/>
      <c r="P199" s="283"/>
    </row>
    <row r="200" spans="1:16" s="281" customFormat="1" ht="42" customHeight="1">
      <c r="A200" s="396" t="s">
        <v>42</v>
      </c>
      <c r="B200" s="397"/>
      <c r="C200" s="397"/>
      <c r="D200" s="398"/>
      <c r="E200" s="282" t="s">
        <v>256</v>
      </c>
      <c r="F200" s="460" t="s">
        <v>14</v>
      </c>
      <c r="G200" s="461"/>
      <c r="H200" s="462"/>
      <c r="I200" s="399" t="s">
        <v>1297</v>
      </c>
      <c r="J200" s="400"/>
      <c r="K200" s="396" t="s">
        <v>1298</v>
      </c>
      <c r="L200" s="398"/>
      <c r="N200" s="285"/>
      <c r="O200" s="283"/>
      <c r="P200" s="283"/>
    </row>
    <row r="201" spans="1:22" s="281" customFormat="1" ht="42" customHeight="1">
      <c r="A201" s="396" t="s">
        <v>1299</v>
      </c>
      <c r="B201" s="397"/>
      <c r="C201" s="397"/>
      <c r="D201" s="398"/>
      <c r="E201" s="282" t="s">
        <v>40</v>
      </c>
      <c r="F201" s="460" t="s">
        <v>56</v>
      </c>
      <c r="G201" s="461"/>
      <c r="H201" s="462"/>
      <c r="I201" s="399" t="s">
        <v>274</v>
      </c>
      <c r="J201" s="400"/>
      <c r="K201" s="396" t="s">
        <v>41</v>
      </c>
      <c r="L201" s="398"/>
      <c r="N201" s="285"/>
      <c r="O201" s="283"/>
      <c r="P201" s="283"/>
      <c r="U201" s="286"/>
      <c r="V201"/>
    </row>
    <row r="202" spans="1:16" s="281" customFormat="1" ht="42" customHeight="1">
      <c r="A202" s="396" t="s">
        <v>1300</v>
      </c>
      <c r="B202" s="397"/>
      <c r="C202" s="397"/>
      <c r="D202" s="398"/>
      <c r="E202" s="67" t="s">
        <v>1301</v>
      </c>
      <c r="F202" s="460" t="s">
        <v>70</v>
      </c>
      <c r="G202" s="461"/>
      <c r="H202" s="462"/>
      <c r="I202" s="399" t="s">
        <v>49</v>
      </c>
      <c r="J202" s="400"/>
      <c r="K202" s="396" t="s">
        <v>47</v>
      </c>
      <c r="L202" s="398"/>
      <c r="N202" s="285"/>
      <c r="O202" s="283"/>
      <c r="P202" s="283"/>
    </row>
    <row r="203" spans="1:16" s="281" customFormat="1" ht="42" customHeight="1">
      <c r="A203" s="396" t="s">
        <v>1302</v>
      </c>
      <c r="B203" s="397"/>
      <c r="C203" s="397"/>
      <c r="D203" s="398"/>
      <c r="E203" s="67" t="s">
        <v>205</v>
      </c>
      <c r="F203" s="460" t="s">
        <v>184</v>
      </c>
      <c r="G203" s="461"/>
      <c r="H203" s="462"/>
      <c r="I203" s="399" t="s">
        <v>49</v>
      </c>
      <c r="J203" s="400"/>
      <c r="K203" s="396" t="s">
        <v>47</v>
      </c>
      <c r="L203" s="398"/>
      <c r="N203" s="285"/>
      <c r="O203" s="283"/>
      <c r="P203" s="283"/>
    </row>
    <row r="204" spans="1:21" ht="42" customHeight="1">
      <c r="A204" s="396" t="s">
        <v>1303</v>
      </c>
      <c r="B204" s="397"/>
      <c r="C204" s="397"/>
      <c r="D204" s="398"/>
      <c r="E204" s="282" t="s">
        <v>26</v>
      </c>
      <c r="F204" s="460" t="s">
        <v>27</v>
      </c>
      <c r="G204" s="461"/>
      <c r="H204" s="462"/>
      <c r="I204" s="399" t="s">
        <v>49</v>
      </c>
      <c r="J204" s="400"/>
      <c r="K204" s="396" t="s">
        <v>43</v>
      </c>
      <c r="L204" s="398"/>
      <c r="M204" s="281"/>
      <c r="N204" s="285"/>
      <c r="O204" s="283"/>
      <c r="P204" s="283"/>
      <c r="Q204" s="281"/>
      <c r="R204" s="281"/>
      <c r="S204" s="281"/>
      <c r="T204" s="281"/>
      <c r="U204" s="286"/>
    </row>
    <row r="205" spans="1:21" ht="42" customHeight="1">
      <c r="A205" s="396" t="s">
        <v>46</v>
      </c>
      <c r="B205" s="397"/>
      <c r="C205" s="397"/>
      <c r="D205" s="398"/>
      <c r="E205" s="67" t="s">
        <v>1301</v>
      </c>
      <c r="F205" s="460" t="s">
        <v>70</v>
      </c>
      <c r="G205" s="461"/>
      <c r="H205" s="462"/>
      <c r="I205" s="399" t="s">
        <v>49</v>
      </c>
      <c r="J205" s="400"/>
      <c r="K205" s="396" t="s">
        <v>47</v>
      </c>
      <c r="L205" s="398"/>
      <c r="M205" s="281"/>
      <c r="N205" s="285"/>
      <c r="O205" s="283"/>
      <c r="P205" s="283"/>
      <c r="Q205" s="281"/>
      <c r="R205" s="281"/>
      <c r="S205" s="281"/>
      <c r="T205" s="281"/>
      <c r="U205" s="286"/>
    </row>
    <row r="206" spans="1:21" ht="42" customHeight="1">
      <c r="A206" s="396" t="s">
        <v>46</v>
      </c>
      <c r="B206" s="514"/>
      <c r="C206" s="514"/>
      <c r="D206" s="515"/>
      <c r="E206" s="67" t="s">
        <v>276</v>
      </c>
      <c r="F206" s="460" t="s">
        <v>78</v>
      </c>
      <c r="G206" s="461"/>
      <c r="H206" s="462"/>
      <c r="I206" s="399" t="s">
        <v>49</v>
      </c>
      <c r="J206" s="400"/>
      <c r="K206" s="396" t="s">
        <v>47</v>
      </c>
      <c r="L206" s="515"/>
      <c r="M206" s="281"/>
      <c r="N206" s="285"/>
      <c r="O206" s="283"/>
      <c r="P206" s="283"/>
      <c r="Q206" s="281"/>
      <c r="R206" s="281"/>
      <c r="S206" s="281"/>
      <c r="T206" s="281"/>
      <c r="U206" s="286"/>
    </row>
    <row r="208" spans="9:15" ht="52.5" customHeight="1">
      <c r="I208" s="70" t="s">
        <v>480</v>
      </c>
      <c r="J208" s="71" t="s">
        <v>527</v>
      </c>
      <c r="K208" s="71" t="s">
        <v>528</v>
      </c>
      <c r="L208" s="72" t="s">
        <v>529</v>
      </c>
      <c r="M208" s="73" t="s">
        <v>481</v>
      </c>
      <c r="N208" s="73" t="s">
        <v>482</v>
      </c>
      <c r="O208" s="73" t="s">
        <v>483</v>
      </c>
    </row>
    <row r="209" spans="9:15" s="74" customFormat="1" ht="27" customHeight="1">
      <c r="I209" s="73" t="s">
        <v>520</v>
      </c>
      <c r="J209" s="80">
        <v>385</v>
      </c>
      <c r="K209" s="80">
        <v>330</v>
      </c>
      <c r="L209" s="81">
        <v>290</v>
      </c>
      <c r="M209" s="82">
        <v>265</v>
      </c>
      <c r="N209" s="82">
        <v>230</v>
      </c>
      <c r="O209" s="82">
        <v>195</v>
      </c>
    </row>
    <row r="210" spans="9:15" s="74" customFormat="1" ht="27" customHeight="1">
      <c r="I210" s="73" t="s">
        <v>521</v>
      </c>
      <c r="J210" s="80">
        <v>435</v>
      </c>
      <c r="K210" s="80">
        <v>385</v>
      </c>
      <c r="L210" s="81">
        <v>335</v>
      </c>
      <c r="M210" s="82">
        <v>297.5</v>
      </c>
      <c r="N210" s="82">
        <v>260</v>
      </c>
      <c r="O210" s="82">
        <v>225</v>
      </c>
    </row>
    <row r="211" spans="9:15" s="74" customFormat="1" ht="27" customHeight="1">
      <c r="I211" s="73" t="s">
        <v>489</v>
      </c>
      <c r="J211" s="80">
        <v>497.5</v>
      </c>
      <c r="K211" s="80">
        <v>440</v>
      </c>
      <c r="L211" s="81">
        <v>385</v>
      </c>
      <c r="M211" s="82">
        <v>345</v>
      </c>
      <c r="N211" s="82">
        <v>295</v>
      </c>
      <c r="O211" s="82">
        <v>255</v>
      </c>
    </row>
    <row r="212" spans="9:15" s="74" customFormat="1" ht="27" customHeight="1">
      <c r="I212" s="73" t="s">
        <v>522</v>
      </c>
      <c r="J212" s="80">
        <v>562.5</v>
      </c>
      <c r="K212" s="80">
        <v>495</v>
      </c>
      <c r="L212" s="81">
        <v>432.5</v>
      </c>
      <c r="M212" s="82">
        <v>382.5</v>
      </c>
      <c r="N212" s="82">
        <v>340</v>
      </c>
      <c r="O212" s="82">
        <v>292.5</v>
      </c>
    </row>
    <row r="213" spans="9:15" s="74" customFormat="1" ht="27" customHeight="1">
      <c r="I213" s="73" t="s">
        <v>523</v>
      </c>
      <c r="J213" s="80">
        <v>615</v>
      </c>
      <c r="K213" s="80">
        <v>552.5</v>
      </c>
      <c r="L213" s="81">
        <v>485</v>
      </c>
      <c r="M213" s="82">
        <v>435</v>
      </c>
      <c r="N213" s="82">
        <v>380</v>
      </c>
      <c r="O213" s="82">
        <v>337.5</v>
      </c>
    </row>
    <row r="214" spans="9:15" s="74" customFormat="1" ht="27" customHeight="1">
      <c r="I214" s="73" t="s">
        <v>524</v>
      </c>
      <c r="J214" s="80">
        <v>652.5</v>
      </c>
      <c r="K214" s="80">
        <v>605</v>
      </c>
      <c r="L214" s="81">
        <v>547.5</v>
      </c>
      <c r="M214" s="82">
        <v>482.5</v>
      </c>
      <c r="N214" s="82">
        <v>432.5</v>
      </c>
      <c r="O214" s="82">
        <v>375</v>
      </c>
    </row>
    <row r="215" spans="9:15" s="74" customFormat="1" ht="27" customHeight="1">
      <c r="I215" s="73" t="s">
        <v>525</v>
      </c>
      <c r="J215" s="80">
        <v>677.5</v>
      </c>
      <c r="K215" s="80">
        <v>630</v>
      </c>
      <c r="L215" s="81">
        <v>585</v>
      </c>
      <c r="M215" s="82">
        <v>532.5</v>
      </c>
      <c r="N215" s="82">
        <v>475</v>
      </c>
      <c r="O215" s="82">
        <v>420</v>
      </c>
    </row>
    <row r="216" spans="9:15" s="74" customFormat="1" ht="27" customHeight="1">
      <c r="I216" s="73" t="s">
        <v>526</v>
      </c>
      <c r="J216" s="80">
        <v>710</v>
      </c>
      <c r="K216" s="80">
        <v>650</v>
      </c>
      <c r="L216" s="81">
        <v>620</v>
      </c>
      <c r="M216" s="82">
        <v>580</v>
      </c>
      <c r="N216" s="82">
        <v>525</v>
      </c>
      <c r="O216" s="82">
        <v>465</v>
      </c>
    </row>
  </sheetData>
  <sheetProtection/>
  <mergeCells count="615">
    <mergeCell ref="A40:E40"/>
    <mergeCell ref="F40:X40"/>
    <mergeCell ref="S41:S42"/>
    <mergeCell ref="W41:W42"/>
    <mergeCell ref="X41:X42"/>
    <mergeCell ref="A45:E45"/>
    <mergeCell ref="F45:X45"/>
    <mergeCell ref="G41:G42"/>
    <mergeCell ref="H41:H42"/>
    <mergeCell ref="I41:I42"/>
    <mergeCell ref="A46:A47"/>
    <mergeCell ref="B46:B47"/>
    <mergeCell ref="C46:C47"/>
    <mergeCell ref="P46:R46"/>
    <mergeCell ref="D46:D47"/>
    <mergeCell ref="E46:E47"/>
    <mergeCell ref="J41:L41"/>
    <mergeCell ref="J46:L46"/>
    <mergeCell ref="M41:O41"/>
    <mergeCell ref="P41:R41"/>
    <mergeCell ref="A41:A42"/>
    <mergeCell ref="B41:B42"/>
    <mergeCell ref="C41:C42"/>
    <mergeCell ref="D41:D42"/>
    <mergeCell ref="E41:E42"/>
    <mergeCell ref="F41:F42"/>
    <mergeCell ref="S46:S47"/>
    <mergeCell ref="W46:W47"/>
    <mergeCell ref="X46:X47"/>
    <mergeCell ref="A54:E54"/>
    <mergeCell ref="F54:X54"/>
    <mergeCell ref="F46:F47"/>
    <mergeCell ref="G46:G47"/>
    <mergeCell ref="H46:H47"/>
    <mergeCell ref="I46:I47"/>
    <mergeCell ref="M46:O46"/>
    <mergeCell ref="W55:W56"/>
    <mergeCell ref="X55:X56"/>
    <mergeCell ref="G55:G56"/>
    <mergeCell ref="H55:H56"/>
    <mergeCell ref="I55:I56"/>
    <mergeCell ref="J55:L55"/>
    <mergeCell ref="M55:O55"/>
    <mergeCell ref="P55:R55"/>
    <mergeCell ref="A55:A56"/>
    <mergeCell ref="B55:B56"/>
    <mergeCell ref="C55:C56"/>
    <mergeCell ref="D55:D56"/>
    <mergeCell ref="E55:E56"/>
    <mergeCell ref="F55:F56"/>
    <mergeCell ref="I59:I60"/>
    <mergeCell ref="M59:O59"/>
    <mergeCell ref="G59:G60"/>
    <mergeCell ref="S68:S69"/>
    <mergeCell ref="W68:W69"/>
    <mergeCell ref="X68:X69"/>
    <mergeCell ref="X59:X60"/>
    <mergeCell ref="P68:R68"/>
    <mergeCell ref="J59:L59"/>
    <mergeCell ref="A58:E58"/>
    <mergeCell ref="F58:X58"/>
    <mergeCell ref="A59:A60"/>
    <mergeCell ref="B59:B60"/>
    <mergeCell ref="C59:C60"/>
    <mergeCell ref="P59:R59"/>
    <mergeCell ref="D59:D60"/>
    <mergeCell ref="E59:E60"/>
    <mergeCell ref="S59:S60"/>
    <mergeCell ref="W59:W60"/>
    <mergeCell ref="A79:E79"/>
    <mergeCell ref="F79:X79"/>
    <mergeCell ref="A80:A81"/>
    <mergeCell ref="B80:B81"/>
    <mergeCell ref="C80:C81"/>
    <mergeCell ref="D80:D81"/>
    <mergeCell ref="E80:E81"/>
    <mergeCell ref="S80:S81"/>
    <mergeCell ref="D51:D52"/>
    <mergeCell ref="E51:E52"/>
    <mergeCell ref="F51:F52"/>
    <mergeCell ref="G51:G52"/>
    <mergeCell ref="H51:H52"/>
    <mergeCell ref="I51:I52"/>
    <mergeCell ref="A83:E83"/>
    <mergeCell ref="F83:X83"/>
    <mergeCell ref="F80:F81"/>
    <mergeCell ref="G80:G81"/>
    <mergeCell ref="H80:H81"/>
    <mergeCell ref="I80:I81"/>
    <mergeCell ref="W107:W108"/>
    <mergeCell ref="F131:F132"/>
    <mergeCell ref="H84:H85"/>
    <mergeCell ref="J68:L68"/>
    <mergeCell ref="J84:L84"/>
    <mergeCell ref="I89:I90"/>
    <mergeCell ref="G126:G127"/>
    <mergeCell ref="H126:H127"/>
    <mergeCell ref="W126:W127"/>
    <mergeCell ref="W84:W85"/>
    <mergeCell ref="P51:R51"/>
    <mergeCell ref="S75:S76"/>
    <mergeCell ref="W75:W76"/>
    <mergeCell ref="F84:F85"/>
    <mergeCell ref="M80:O80"/>
    <mergeCell ref="P80:R80"/>
    <mergeCell ref="J75:L75"/>
    <mergeCell ref="M68:O68"/>
    <mergeCell ref="H59:H60"/>
    <mergeCell ref="W51:W52"/>
    <mergeCell ref="X51:X52"/>
    <mergeCell ref="T51:V51"/>
    <mergeCell ref="F74:X74"/>
    <mergeCell ref="P75:R75"/>
    <mergeCell ref="G68:G69"/>
    <mergeCell ref="H68:H69"/>
    <mergeCell ref="I68:I69"/>
    <mergeCell ref="J51:L51"/>
    <mergeCell ref="M51:O51"/>
    <mergeCell ref="F59:F60"/>
    <mergeCell ref="X84:X85"/>
    <mergeCell ref="T80:V80"/>
    <mergeCell ref="T84:V84"/>
    <mergeCell ref="J80:L80"/>
    <mergeCell ref="W80:W81"/>
    <mergeCell ref="P84:R84"/>
    <mergeCell ref="M84:O84"/>
    <mergeCell ref="S84:S85"/>
    <mergeCell ref="X80:X81"/>
    <mergeCell ref="J102:L102"/>
    <mergeCell ref="A88:E88"/>
    <mergeCell ref="F88:X88"/>
    <mergeCell ref="A89:A90"/>
    <mergeCell ref="B89:B90"/>
    <mergeCell ref="C89:C90"/>
    <mergeCell ref="X89:X90"/>
    <mergeCell ref="W89:W90"/>
    <mergeCell ref="J89:L89"/>
    <mergeCell ref="T89:V89"/>
    <mergeCell ref="A84:A85"/>
    <mergeCell ref="B84:B85"/>
    <mergeCell ref="S89:S90"/>
    <mergeCell ref="D89:D90"/>
    <mergeCell ref="E89:E90"/>
    <mergeCell ref="G89:G90"/>
    <mergeCell ref="H89:H90"/>
    <mergeCell ref="F89:F90"/>
    <mergeCell ref="G84:G85"/>
    <mergeCell ref="I84:I85"/>
    <mergeCell ref="A119:E119"/>
    <mergeCell ref="A120:A121"/>
    <mergeCell ref="M89:O89"/>
    <mergeCell ref="F119:X119"/>
    <mergeCell ref="T120:V120"/>
    <mergeCell ref="I120:I121"/>
    <mergeCell ref="J120:L120"/>
    <mergeCell ref="F107:F108"/>
    <mergeCell ref="S107:S108"/>
    <mergeCell ref="H107:H108"/>
    <mergeCell ref="A50:E50"/>
    <mergeCell ref="S51:S52"/>
    <mergeCell ref="A51:A52"/>
    <mergeCell ref="B51:B52"/>
    <mergeCell ref="C51:C52"/>
    <mergeCell ref="E75:E76"/>
    <mergeCell ref="F50:X50"/>
    <mergeCell ref="F75:F76"/>
    <mergeCell ref="G75:G76"/>
    <mergeCell ref="H75:H76"/>
    <mergeCell ref="T41:V41"/>
    <mergeCell ref="T46:V46"/>
    <mergeCell ref="T55:V55"/>
    <mergeCell ref="T59:V59"/>
    <mergeCell ref="T68:V68"/>
    <mergeCell ref="M112:O112"/>
    <mergeCell ref="P112:R112"/>
    <mergeCell ref="T102:V102"/>
    <mergeCell ref="M75:O75"/>
    <mergeCell ref="S55:S56"/>
    <mergeCell ref="I107:I108"/>
    <mergeCell ref="J107:L107"/>
    <mergeCell ref="M107:O107"/>
    <mergeCell ref="J126:L126"/>
    <mergeCell ref="M126:O126"/>
    <mergeCell ref="H120:H121"/>
    <mergeCell ref="F125:X125"/>
    <mergeCell ref="I126:I127"/>
    <mergeCell ref="T126:V126"/>
    <mergeCell ref="S120:S121"/>
    <mergeCell ref="W149:W150"/>
    <mergeCell ref="X149:X150"/>
    <mergeCell ref="H149:H150"/>
    <mergeCell ref="I149:I150"/>
    <mergeCell ref="J149:L149"/>
    <mergeCell ref="M131:O131"/>
    <mergeCell ref="P131:R131"/>
    <mergeCell ref="S131:S132"/>
    <mergeCell ref="W131:W132"/>
    <mergeCell ref="X131:X132"/>
    <mergeCell ref="W162:W163"/>
    <mergeCell ref="X162:X163"/>
    <mergeCell ref="P180:R180"/>
    <mergeCell ref="S180:S181"/>
    <mergeCell ref="G170:G171"/>
    <mergeCell ref="C180:C181"/>
    <mergeCell ref="D180:D181"/>
    <mergeCell ref="G180:G181"/>
    <mergeCell ref="I170:I171"/>
    <mergeCell ref="X170:X171"/>
    <mergeCell ref="S149:S150"/>
    <mergeCell ref="F120:F121"/>
    <mergeCell ref="D126:D127"/>
    <mergeCell ref="E126:E127"/>
    <mergeCell ref="T162:V162"/>
    <mergeCell ref="T131:V131"/>
    <mergeCell ref="P126:R126"/>
    <mergeCell ref="S126:S127"/>
    <mergeCell ref="A125:E125"/>
    <mergeCell ref="F130:X130"/>
    <mergeCell ref="X120:X121"/>
    <mergeCell ref="G120:G121"/>
    <mergeCell ref="P139:R139"/>
    <mergeCell ref="T139:V139"/>
    <mergeCell ref="M120:O120"/>
    <mergeCell ref="P120:R120"/>
    <mergeCell ref="X126:X127"/>
    <mergeCell ref="M149:O149"/>
    <mergeCell ref="A169:E169"/>
    <mergeCell ref="F169:X169"/>
    <mergeCell ref="F139:F140"/>
    <mergeCell ref="A161:E161"/>
    <mergeCell ref="F161:X161"/>
    <mergeCell ref="G162:G163"/>
    <mergeCell ref="H162:H163"/>
    <mergeCell ref="I162:I163"/>
    <mergeCell ref="F148:X148"/>
    <mergeCell ref="A179:E179"/>
    <mergeCell ref="H180:H181"/>
    <mergeCell ref="I180:I181"/>
    <mergeCell ref="J180:L180"/>
    <mergeCell ref="I176:I177"/>
    <mergeCell ref="M176:O176"/>
    <mergeCell ref="D131:D132"/>
    <mergeCell ref="E131:E132"/>
    <mergeCell ref="M180:O180"/>
    <mergeCell ref="E180:E181"/>
    <mergeCell ref="F180:F181"/>
    <mergeCell ref="W170:W171"/>
    <mergeCell ref="T170:V170"/>
    <mergeCell ref="S162:S163"/>
    <mergeCell ref="P162:R162"/>
    <mergeCell ref="F162:F163"/>
    <mergeCell ref="K199:L199"/>
    <mergeCell ref="T180:V180"/>
    <mergeCell ref="H170:H171"/>
    <mergeCell ref="F199:H199"/>
    <mergeCell ref="F179:X179"/>
    <mergeCell ref="W180:W181"/>
    <mergeCell ref="X180:X181"/>
    <mergeCell ref="F170:F171"/>
    <mergeCell ref="J176:L176"/>
    <mergeCell ref="W176:W177"/>
    <mergeCell ref="K206:L206"/>
    <mergeCell ref="I206:J206"/>
    <mergeCell ref="F206:H206"/>
    <mergeCell ref="A180:A181"/>
    <mergeCell ref="B180:B181"/>
    <mergeCell ref="S170:S171"/>
    <mergeCell ref="J170:L170"/>
    <mergeCell ref="P170:R170"/>
    <mergeCell ref="B170:B171"/>
    <mergeCell ref="C170:C171"/>
    <mergeCell ref="E120:E121"/>
    <mergeCell ref="A206:D206"/>
    <mergeCell ref="A199:D199"/>
    <mergeCell ref="A131:A132"/>
    <mergeCell ref="B131:B132"/>
    <mergeCell ref="C131:C132"/>
    <mergeCell ref="A126:A127"/>
    <mergeCell ref="B126:B127"/>
    <mergeCell ref="C126:C127"/>
    <mergeCell ref="B120:B121"/>
    <mergeCell ref="C120:C121"/>
    <mergeCell ref="D120:D121"/>
    <mergeCell ref="X75:X76"/>
    <mergeCell ref="X107:X108"/>
    <mergeCell ref="A107:A108"/>
    <mergeCell ref="B107:B108"/>
    <mergeCell ref="C107:C108"/>
    <mergeCell ref="D107:D108"/>
    <mergeCell ref="E107:E108"/>
    <mergeCell ref="G107:G108"/>
    <mergeCell ref="P107:R107"/>
    <mergeCell ref="T107:V107"/>
    <mergeCell ref="B75:B76"/>
    <mergeCell ref="C75:C76"/>
    <mergeCell ref="D75:D76"/>
    <mergeCell ref="I75:I76"/>
    <mergeCell ref="M102:O102"/>
    <mergeCell ref="D84:D85"/>
    <mergeCell ref="E84:E85"/>
    <mergeCell ref="F95:F96"/>
    <mergeCell ref="D68:D69"/>
    <mergeCell ref="E68:E69"/>
    <mergeCell ref="F68:F69"/>
    <mergeCell ref="J162:L162"/>
    <mergeCell ref="A170:A171"/>
    <mergeCell ref="M170:O170"/>
    <mergeCell ref="A162:A163"/>
    <mergeCell ref="B162:B163"/>
    <mergeCell ref="C162:C163"/>
    <mergeCell ref="D162:D163"/>
    <mergeCell ref="C68:C69"/>
    <mergeCell ref="A111:E111"/>
    <mergeCell ref="F111:X111"/>
    <mergeCell ref="W112:W113"/>
    <mergeCell ref="X112:X113"/>
    <mergeCell ref="A68:A69"/>
    <mergeCell ref="B68:B69"/>
    <mergeCell ref="T75:V75"/>
    <mergeCell ref="A74:E74"/>
    <mergeCell ref="A75:A76"/>
    <mergeCell ref="A67:E67"/>
    <mergeCell ref="F67:X67"/>
    <mergeCell ref="A106:E106"/>
    <mergeCell ref="F106:X106"/>
    <mergeCell ref="A130:E130"/>
    <mergeCell ref="A176:A177"/>
    <mergeCell ref="B176:B177"/>
    <mergeCell ref="C176:C177"/>
    <mergeCell ref="D176:D177"/>
    <mergeCell ref="A148:E148"/>
    <mergeCell ref="D170:D171"/>
    <mergeCell ref="E170:E171"/>
    <mergeCell ref="M162:O162"/>
    <mergeCell ref="E162:E163"/>
    <mergeCell ref="D139:D140"/>
    <mergeCell ref="A149:A150"/>
    <mergeCell ref="B149:B150"/>
    <mergeCell ref="C149:C150"/>
    <mergeCell ref="D149:D150"/>
    <mergeCell ref="E149:E150"/>
    <mergeCell ref="F149:F150"/>
    <mergeCell ref="M139:O139"/>
    <mergeCell ref="G149:G150"/>
    <mergeCell ref="J131:L131"/>
    <mergeCell ref="F126:F127"/>
    <mergeCell ref="S139:S140"/>
    <mergeCell ref="G131:G132"/>
    <mergeCell ref="H131:H132"/>
    <mergeCell ref="I131:I132"/>
    <mergeCell ref="P149:R149"/>
    <mergeCell ref="T149:V149"/>
    <mergeCell ref="A138:E138"/>
    <mergeCell ref="F138:X138"/>
    <mergeCell ref="A139:A140"/>
    <mergeCell ref="B139:B140"/>
    <mergeCell ref="C139:C140"/>
    <mergeCell ref="G139:G140"/>
    <mergeCell ref="H139:H140"/>
    <mergeCell ref="I139:I140"/>
    <mergeCell ref="E139:E140"/>
    <mergeCell ref="A112:A113"/>
    <mergeCell ref="B112:B113"/>
    <mergeCell ref="C112:C113"/>
    <mergeCell ref="D112:D113"/>
    <mergeCell ref="E112:E113"/>
    <mergeCell ref="F112:F113"/>
    <mergeCell ref="S112:S113"/>
    <mergeCell ref="G112:G113"/>
    <mergeCell ref="H112:H113"/>
    <mergeCell ref="W139:W140"/>
    <mergeCell ref="X139:X140"/>
    <mergeCell ref="T112:V112"/>
    <mergeCell ref="I112:I113"/>
    <mergeCell ref="J112:L112"/>
    <mergeCell ref="J139:L139"/>
    <mergeCell ref="W120:W121"/>
    <mergeCell ref="S102:S103"/>
    <mergeCell ref="W102:W103"/>
    <mergeCell ref="X102:X103"/>
    <mergeCell ref="T95:V95"/>
    <mergeCell ref="G95:G96"/>
    <mergeCell ref="W95:W96"/>
    <mergeCell ref="X95:X96"/>
    <mergeCell ref="M95:O95"/>
    <mergeCell ref="P95:R95"/>
    <mergeCell ref="J95:L95"/>
    <mergeCell ref="A1:X1"/>
    <mergeCell ref="A2:X2"/>
    <mergeCell ref="A3:X3"/>
    <mergeCell ref="A4:X4"/>
    <mergeCell ref="A94:E94"/>
    <mergeCell ref="F94:X94"/>
    <mergeCell ref="P89:R89"/>
    <mergeCell ref="C84:C85"/>
    <mergeCell ref="B6:B7"/>
    <mergeCell ref="H6:H7"/>
    <mergeCell ref="A101:E101"/>
    <mergeCell ref="F101:X101"/>
    <mergeCell ref="A102:A103"/>
    <mergeCell ref="B102:B103"/>
    <mergeCell ref="C102:C103"/>
    <mergeCell ref="F102:F103"/>
    <mergeCell ref="G102:G103"/>
    <mergeCell ref="H102:H103"/>
    <mergeCell ref="I102:I103"/>
    <mergeCell ref="P102:R102"/>
    <mergeCell ref="T176:V176"/>
    <mergeCell ref="F175:X175"/>
    <mergeCell ref="S95:S96"/>
    <mergeCell ref="F176:F177"/>
    <mergeCell ref="G176:G177"/>
    <mergeCell ref="H176:H177"/>
    <mergeCell ref="X176:X177"/>
    <mergeCell ref="I95:I96"/>
    <mergeCell ref="P176:R176"/>
    <mergeCell ref="S176:S177"/>
    <mergeCell ref="A95:A96"/>
    <mergeCell ref="B95:B96"/>
    <mergeCell ref="C95:C96"/>
    <mergeCell ref="D95:D96"/>
    <mergeCell ref="E95:E96"/>
    <mergeCell ref="H95:H96"/>
    <mergeCell ref="A5:E5"/>
    <mergeCell ref="F5:X5"/>
    <mergeCell ref="E176:E177"/>
    <mergeCell ref="D102:D103"/>
    <mergeCell ref="E102:E103"/>
    <mergeCell ref="A175:E175"/>
    <mergeCell ref="A6:A7"/>
    <mergeCell ref="M6:O6"/>
    <mergeCell ref="P6:R6"/>
    <mergeCell ref="S6:S7"/>
    <mergeCell ref="M11:O11"/>
    <mergeCell ref="P11:R11"/>
    <mergeCell ref="C6:C7"/>
    <mergeCell ref="D6:D7"/>
    <mergeCell ref="E6:E7"/>
    <mergeCell ref="F6:F7"/>
    <mergeCell ref="G6:G7"/>
    <mergeCell ref="W6:W7"/>
    <mergeCell ref="X6:X7"/>
    <mergeCell ref="A10:E10"/>
    <mergeCell ref="F10:U10"/>
    <mergeCell ref="A11:A12"/>
    <mergeCell ref="B11:B12"/>
    <mergeCell ref="C11:C12"/>
    <mergeCell ref="D11:D12"/>
    <mergeCell ref="I6:I7"/>
    <mergeCell ref="J6:L6"/>
    <mergeCell ref="E17:E18"/>
    <mergeCell ref="G11:G12"/>
    <mergeCell ref="H11:H12"/>
    <mergeCell ref="I11:I12"/>
    <mergeCell ref="J11:L11"/>
    <mergeCell ref="E11:E12"/>
    <mergeCell ref="F11:F12"/>
    <mergeCell ref="J17:L17"/>
    <mergeCell ref="S11:S12"/>
    <mergeCell ref="W11:W12"/>
    <mergeCell ref="X11:X12"/>
    <mergeCell ref="A16:E16"/>
    <mergeCell ref="F16:U16"/>
    <mergeCell ref="A17:A18"/>
    <mergeCell ref="B17:B18"/>
    <mergeCell ref="C17:C18"/>
    <mergeCell ref="P17:R17"/>
    <mergeCell ref="D17:D18"/>
    <mergeCell ref="S17:S18"/>
    <mergeCell ref="W17:W18"/>
    <mergeCell ref="X17:X18"/>
    <mergeCell ref="A21:E21"/>
    <mergeCell ref="F21:U21"/>
    <mergeCell ref="F17:F18"/>
    <mergeCell ref="G17:G18"/>
    <mergeCell ref="H17:H18"/>
    <mergeCell ref="I17:I18"/>
    <mergeCell ref="M17:O17"/>
    <mergeCell ref="M22:O22"/>
    <mergeCell ref="P22:R22"/>
    <mergeCell ref="A22:A23"/>
    <mergeCell ref="B22:B23"/>
    <mergeCell ref="C22:C23"/>
    <mergeCell ref="D22:D23"/>
    <mergeCell ref="E22:E23"/>
    <mergeCell ref="F22:F23"/>
    <mergeCell ref="E26:E27"/>
    <mergeCell ref="G22:G23"/>
    <mergeCell ref="H22:H23"/>
    <mergeCell ref="I22:I23"/>
    <mergeCell ref="J22:L22"/>
    <mergeCell ref="J26:L26"/>
    <mergeCell ref="S22:S23"/>
    <mergeCell ref="W22:W23"/>
    <mergeCell ref="X22:X23"/>
    <mergeCell ref="A25:E25"/>
    <mergeCell ref="F25:U25"/>
    <mergeCell ref="A26:A27"/>
    <mergeCell ref="B26:B27"/>
    <mergeCell ref="C26:C27"/>
    <mergeCell ref="P26:R26"/>
    <mergeCell ref="D26:D27"/>
    <mergeCell ref="S26:S27"/>
    <mergeCell ref="W26:W27"/>
    <mergeCell ref="X26:X27"/>
    <mergeCell ref="A30:E30"/>
    <mergeCell ref="F30:U30"/>
    <mergeCell ref="F26:F27"/>
    <mergeCell ref="G26:G27"/>
    <mergeCell ref="H26:H27"/>
    <mergeCell ref="I26:I27"/>
    <mergeCell ref="M26:O26"/>
    <mergeCell ref="J31:L31"/>
    <mergeCell ref="M31:O31"/>
    <mergeCell ref="P31:R31"/>
    <mergeCell ref="A31:A32"/>
    <mergeCell ref="B31:B32"/>
    <mergeCell ref="C31:C32"/>
    <mergeCell ref="D31:D32"/>
    <mergeCell ref="E31:E32"/>
    <mergeCell ref="F31:F32"/>
    <mergeCell ref="S31:S32"/>
    <mergeCell ref="W31:W32"/>
    <mergeCell ref="X31:X32"/>
    <mergeCell ref="A185:K185"/>
    <mergeCell ref="A186:D186"/>
    <mergeCell ref="I186:J186"/>
    <mergeCell ref="K186:L186"/>
    <mergeCell ref="G31:G32"/>
    <mergeCell ref="H31:H32"/>
    <mergeCell ref="I31:I32"/>
    <mergeCell ref="A187:D187"/>
    <mergeCell ref="I187:J187"/>
    <mergeCell ref="K187:L187"/>
    <mergeCell ref="A188:D188"/>
    <mergeCell ref="I188:J188"/>
    <mergeCell ref="K188:L188"/>
    <mergeCell ref="A189:D189"/>
    <mergeCell ref="I189:J189"/>
    <mergeCell ref="K189:L189"/>
    <mergeCell ref="A190:D190"/>
    <mergeCell ref="I190:J190"/>
    <mergeCell ref="K190:L190"/>
    <mergeCell ref="A191:D191"/>
    <mergeCell ref="I191:J191"/>
    <mergeCell ref="K191:L191"/>
    <mergeCell ref="A192:D192"/>
    <mergeCell ref="I192:J192"/>
    <mergeCell ref="K192:L192"/>
    <mergeCell ref="A193:D193"/>
    <mergeCell ref="I193:J193"/>
    <mergeCell ref="K193:L193"/>
    <mergeCell ref="A194:D194"/>
    <mergeCell ref="I194:J194"/>
    <mergeCell ref="K194:L194"/>
    <mergeCell ref="F194:H194"/>
    <mergeCell ref="F193:H193"/>
    <mergeCell ref="A195:D195"/>
    <mergeCell ref="I195:J195"/>
    <mergeCell ref="K195:L195"/>
    <mergeCell ref="A196:D196"/>
    <mergeCell ref="I196:J196"/>
    <mergeCell ref="K196:L196"/>
    <mergeCell ref="F195:H195"/>
    <mergeCell ref="F196:H196"/>
    <mergeCell ref="A197:D197"/>
    <mergeCell ref="I197:J197"/>
    <mergeCell ref="K197:L197"/>
    <mergeCell ref="A198:D198"/>
    <mergeCell ref="I198:J198"/>
    <mergeCell ref="K198:L198"/>
    <mergeCell ref="F197:H197"/>
    <mergeCell ref="F198:H198"/>
    <mergeCell ref="A200:D200"/>
    <mergeCell ref="I200:J200"/>
    <mergeCell ref="K200:L200"/>
    <mergeCell ref="A201:D201"/>
    <mergeCell ref="I201:J201"/>
    <mergeCell ref="K201:L201"/>
    <mergeCell ref="F200:H200"/>
    <mergeCell ref="F201:H201"/>
    <mergeCell ref="I202:J202"/>
    <mergeCell ref="K202:L202"/>
    <mergeCell ref="A203:D203"/>
    <mergeCell ref="I203:J203"/>
    <mergeCell ref="K203:L203"/>
    <mergeCell ref="F202:H202"/>
    <mergeCell ref="F203:H203"/>
    <mergeCell ref="A202:D202"/>
    <mergeCell ref="A204:D204"/>
    <mergeCell ref="I204:J204"/>
    <mergeCell ref="K204:L204"/>
    <mergeCell ref="A205:D205"/>
    <mergeCell ref="I205:J205"/>
    <mergeCell ref="K205:L205"/>
    <mergeCell ref="F204:H204"/>
    <mergeCell ref="F205:H205"/>
    <mergeCell ref="I199:J199"/>
    <mergeCell ref="F186:H186"/>
    <mergeCell ref="F187:H187"/>
    <mergeCell ref="F188:H188"/>
    <mergeCell ref="F189:H189"/>
    <mergeCell ref="F190:H190"/>
    <mergeCell ref="F191:H191"/>
    <mergeCell ref="F192:H192"/>
    <mergeCell ref="A36:X36"/>
    <mergeCell ref="A37:X37"/>
    <mergeCell ref="A38:X38"/>
    <mergeCell ref="A39:X39"/>
    <mergeCell ref="T11:V11"/>
    <mergeCell ref="T6:V6"/>
    <mergeCell ref="T17:V17"/>
    <mergeCell ref="T22:V22"/>
    <mergeCell ref="T26:V26"/>
    <mergeCell ref="T31:V31"/>
  </mergeCells>
  <printOptions/>
  <pageMargins left="0.11811023622047245" right="0.11811023622047245" top="0.35433070866141736" bottom="0.15748031496062992" header="0" footer="0"/>
  <pageSetup fitToHeight="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V172"/>
  <sheetViews>
    <sheetView tabSelected="1" zoomScale="80" zoomScaleNormal="80" zoomScalePageLayoutView="0" workbookViewId="0" topLeftCell="A10">
      <selection activeCell="V8" sqref="V8"/>
    </sheetView>
  </sheetViews>
  <sheetFormatPr defaultColWidth="9.140625" defaultRowHeight="15"/>
  <cols>
    <col min="1" max="1" width="7.28125" style="33" customWidth="1"/>
    <col min="2" max="2" width="7.8515625" style="33" customWidth="1"/>
    <col min="3" max="3" width="8.28125" style="33" customWidth="1"/>
    <col min="4" max="4" width="10.28125" style="33" customWidth="1"/>
    <col min="5" max="5" width="30.8515625" style="33" customWidth="1"/>
    <col min="6" max="6" width="18.7109375" style="33" customWidth="1"/>
    <col min="7" max="7" width="8.7109375" style="34" customWidth="1"/>
    <col min="8" max="8" width="8.7109375" style="33" customWidth="1"/>
    <col min="9" max="9" width="35.7109375" style="33" customWidth="1"/>
    <col min="10" max="10" width="10.57421875" style="35" customWidth="1"/>
    <col min="11" max="11" width="9.57421875" style="32" customWidth="1"/>
    <col min="12" max="12" width="13.7109375" style="32" customWidth="1"/>
    <col min="13" max="13" width="10.57421875" style="32" customWidth="1"/>
    <col min="14" max="14" width="9.8515625" style="32" customWidth="1"/>
    <col min="15" max="15" width="13.8515625" style="32" customWidth="1"/>
    <col min="16" max="16" width="10.421875" style="32" customWidth="1"/>
    <col min="17" max="17" width="9.57421875" style="32" customWidth="1"/>
    <col min="18" max="18" width="13.7109375" style="32" customWidth="1"/>
    <col min="19" max="19" width="15.421875" style="32" customWidth="1"/>
    <col min="20" max="20" width="30.8515625" style="32" customWidth="1"/>
    <col min="21" max="21" width="20.421875" style="36" customWidth="1"/>
    <col min="22" max="16384" width="9.140625" style="32" customWidth="1"/>
  </cols>
  <sheetData>
    <row r="1" spans="1:21" s="18" customFormat="1" ht="23.25" customHeight="1">
      <c r="A1" s="443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5"/>
      <c r="P1" s="445"/>
      <c r="Q1" s="445"/>
      <c r="R1" s="445"/>
      <c r="S1" s="445"/>
      <c r="T1" s="445"/>
      <c r="U1" s="445"/>
    </row>
    <row r="2" spans="1:21" s="18" customFormat="1" ht="23.25" customHeight="1">
      <c r="A2" s="446" t="s">
        <v>32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8"/>
      <c r="P2" s="448"/>
      <c r="Q2" s="448"/>
      <c r="R2" s="448"/>
      <c r="S2" s="448"/>
      <c r="T2" s="448"/>
      <c r="U2" s="448"/>
    </row>
    <row r="3" spans="1:21" ht="42" customHeight="1">
      <c r="A3" s="378" t="s">
        <v>712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449"/>
      <c r="Q3" s="449"/>
      <c r="R3" s="449"/>
      <c r="S3" s="449"/>
      <c r="T3" s="449"/>
      <c r="U3" s="449"/>
    </row>
    <row r="4" spans="1:21" s="18" customFormat="1" ht="24" customHeight="1">
      <c r="A4" s="520" t="s">
        <v>1196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  <c r="P4" s="522"/>
      <c r="Q4" s="522"/>
      <c r="R4" s="522"/>
      <c r="S4" s="522"/>
      <c r="T4" s="522"/>
      <c r="U4" s="522"/>
    </row>
    <row r="5" spans="1:21" s="257" customFormat="1" ht="29.25" customHeight="1">
      <c r="A5" s="519" t="s">
        <v>119</v>
      </c>
      <c r="B5" s="519"/>
      <c r="C5" s="519"/>
      <c r="D5" s="519"/>
      <c r="E5" s="519"/>
      <c r="F5" s="477" t="s">
        <v>1304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</row>
    <row r="6" spans="1:22" s="259" customFormat="1" ht="21.75" customHeight="1">
      <c r="A6" s="467" t="s">
        <v>1</v>
      </c>
      <c r="B6" s="467" t="s">
        <v>3</v>
      </c>
      <c r="C6" s="467" t="s">
        <v>73</v>
      </c>
      <c r="D6" s="475" t="s">
        <v>114</v>
      </c>
      <c r="E6" s="467" t="s">
        <v>5</v>
      </c>
      <c r="F6" s="467" t="s">
        <v>6</v>
      </c>
      <c r="G6" s="467" t="s">
        <v>7</v>
      </c>
      <c r="H6" s="467" t="s">
        <v>433</v>
      </c>
      <c r="I6" s="467" t="s">
        <v>115</v>
      </c>
      <c r="J6" s="516" t="s">
        <v>33</v>
      </c>
      <c r="K6" s="516"/>
      <c r="L6" s="516"/>
      <c r="M6" s="517" t="s">
        <v>34</v>
      </c>
      <c r="N6" s="517"/>
      <c r="O6" s="517"/>
      <c r="P6" s="518" t="s">
        <v>35</v>
      </c>
      <c r="Q6" s="518"/>
      <c r="R6" s="518"/>
      <c r="S6" s="463" t="s">
        <v>116</v>
      </c>
      <c r="T6" s="464" t="s">
        <v>11</v>
      </c>
      <c r="U6" s="464" t="s">
        <v>12</v>
      </c>
      <c r="V6" s="257"/>
    </row>
    <row r="7" spans="1:22" s="259" customFormat="1" ht="29.25" customHeight="1">
      <c r="A7" s="467"/>
      <c r="B7" s="467"/>
      <c r="C7" s="467"/>
      <c r="D7" s="475"/>
      <c r="E7" s="467"/>
      <c r="F7" s="467"/>
      <c r="G7" s="467"/>
      <c r="H7" s="467"/>
      <c r="I7" s="467"/>
      <c r="J7" s="287" t="s">
        <v>9</v>
      </c>
      <c r="K7" s="288" t="s">
        <v>118</v>
      </c>
      <c r="L7" s="287" t="s">
        <v>10</v>
      </c>
      <c r="M7" s="289" t="s">
        <v>9</v>
      </c>
      <c r="N7" s="290" t="s">
        <v>118</v>
      </c>
      <c r="O7" s="289" t="s">
        <v>10</v>
      </c>
      <c r="P7" s="291" t="s">
        <v>9</v>
      </c>
      <c r="Q7" s="292" t="s">
        <v>118</v>
      </c>
      <c r="R7" s="291" t="s">
        <v>10</v>
      </c>
      <c r="S7" s="463"/>
      <c r="T7" s="464"/>
      <c r="U7" s="464"/>
      <c r="V7" s="257"/>
    </row>
    <row r="8" spans="1:21" s="257" customFormat="1" ht="43.5" customHeight="1">
      <c r="A8" s="258">
        <v>300</v>
      </c>
      <c r="B8" s="262">
        <v>1</v>
      </c>
      <c r="C8" s="263"/>
      <c r="D8" s="293">
        <f>SUM(S8/G8)</f>
        <v>62.3546511627907</v>
      </c>
      <c r="E8" s="52" t="s">
        <v>1263</v>
      </c>
      <c r="F8" s="40" t="s">
        <v>1264</v>
      </c>
      <c r="G8" s="265">
        <v>34.4</v>
      </c>
      <c r="H8" s="266" t="s">
        <v>1265</v>
      </c>
      <c r="I8" s="331" t="s">
        <v>1266</v>
      </c>
      <c r="J8" s="322">
        <v>55</v>
      </c>
      <c r="K8" s="323">
        <v>13</v>
      </c>
      <c r="L8" s="294">
        <f>SUM(J8*K8)</f>
        <v>715</v>
      </c>
      <c r="M8" s="324">
        <v>55</v>
      </c>
      <c r="N8" s="295">
        <v>13</v>
      </c>
      <c r="O8" s="296">
        <f>SUM(M8*N8)</f>
        <v>715</v>
      </c>
      <c r="P8" s="325">
        <v>55</v>
      </c>
      <c r="Q8" s="297">
        <v>13</v>
      </c>
      <c r="R8" s="298">
        <f>SUM(P8*Q8)</f>
        <v>715</v>
      </c>
      <c r="S8" s="299">
        <f>SUM(L8+O8+R8)</f>
        <v>2145</v>
      </c>
      <c r="T8" s="276" t="s">
        <v>488</v>
      </c>
      <c r="U8" s="329" t="s">
        <v>1257</v>
      </c>
    </row>
    <row r="9" spans="1:21" s="257" customFormat="1" ht="43.5" customHeight="1">
      <c r="A9" s="258">
        <v>301</v>
      </c>
      <c r="B9" s="262">
        <v>3</v>
      </c>
      <c r="C9" s="263"/>
      <c r="D9" s="293">
        <f>SUM(S9/G9)</f>
        <v>36.79245283018868</v>
      </c>
      <c r="E9" s="52" t="s">
        <v>1305</v>
      </c>
      <c r="F9" s="40" t="s">
        <v>1306</v>
      </c>
      <c r="G9" s="265">
        <v>53</v>
      </c>
      <c r="H9" s="266" t="s">
        <v>1307</v>
      </c>
      <c r="I9" s="331" t="s">
        <v>560</v>
      </c>
      <c r="J9" s="322">
        <v>50</v>
      </c>
      <c r="K9" s="323">
        <v>13</v>
      </c>
      <c r="L9" s="294">
        <f>SUM(J9*K9)</f>
        <v>650</v>
      </c>
      <c r="M9" s="324">
        <v>50</v>
      </c>
      <c r="N9" s="295">
        <v>13</v>
      </c>
      <c r="O9" s="296">
        <f>SUM(M9*N9)</f>
        <v>650</v>
      </c>
      <c r="P9" s="325">
        <v>50</v>
      </c>
      <c r="Q9" s="297">
        <v>13</v>
      </c>
      <c r="R9" s="298">
        <f>SUM(P9*Q9)</f>
        <v>650</v>
      </c>
      <c r="S9" s="299">
        <f>SUM(L9+O9+R9)</f>
        <v>1950</v>
      </c>
      <c r="T9" s="276" t="s">
        <v>487</v>
      </c>
      <c r="U9" s="329" t="s">
        <v>1308</v>
      </c>
    </row>
    <row r="10" spans="1:21" s="257" customFormat="1" ht="29.25" customHeight="1">
      <c r="A10" s="519" t="s">
        <v>119</v>
      </c>
      <c r="B10" s="519"/>
      <c r="C10" s="519"/>
      <c r="D10" s="519"/>
      <c r="E10" s="519"/>
      <c r="F10" s="477" t="s">
        <v>1309</v>
      </c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</row>
    <row r="11" spans="1:22" s="259" customFormat="1" ht="21.75" customHeight="1">
      <c r="A11" s="467" t="s">
        <v>1</v>
      </c>
      <c r="B11" s="467" t="s">
        <v>3</v>
      </c>
      <c r="C11" s="467" t="s">
        <v>73</v>
      </c>
      <c r="D11" s="475" t="s">
        <v>114</v>
      </c>
      <c r="E11" s="467" t="s">
        <v>5</v>
      </c>
      <c r="F11" s="467" t="s">
        <v>6</v>
      </c>
      <c r="G11" s="467" t="s">
        <v>7</v>
      </c>
      <c r="H11" s="467" t="s">
        <v>433</v>
      </c>
      <c r="I11" s="467" t="s">
        <v>115</v>
      </c>
      <c r="J11" s="516" t="s">
        <v>33</v>
      </c>
      <c r="K11" s="516"/>
      <c r="L11" s="516"/>
      <c r="M11" s="517" t="s">
        <v>34</v>
      </c>
      <c r="N11" s="517"/>
      <c r="O11" s="517"/>
      <c r="P11" s="518" t="s">
        <v>35</v>
      </c>
      <c r="Q11" s="518"/>
      <c r="R11" s="518"/>
      <c r="S11" s="463" t="s">
        <v>116</v>
      </c>
      <c r="T11" s="464" t="s">
        <v>11</v>
      </c>
      <c r="U11" s="464" t="s">
        <v>12</v>
      </c>
      <c r="V11" s="257"/>
    </row>
    <row r="12" spans="1:22" s="259" customFormat="1" ht="29.25" customHeight="1">
      <c r="A12" s="467"/>
      <c r="B12" s="467"/>
      <c r="C12" s="467"/>
      <c r="D12" s="475"/>
      <c r="E12" s="467"/>
      <c r="F12" s="467"/>
      <c r="G12" s="467"/>
      <c r="H12" s="467"/>
      <c r="I12" s="467"/>
      <c r="J12" s="287" t="s">
        <v>9</v>
      </c>
      <c r="K12" s="288" t="s">
        <v>118</v>
      </c>
      <c r="L12" s="287" t="s">
        <v>10</v>
      </c>
      <c r="M12" s="289" t="s">
        <v>9</v>
      </c>
      <c r="N12" s="290" t="s">
        <v>118</v>
      </c>
      <c r="O12" s="289" t="s">
        <v>10</v>
      </c>
      <c r="P12" s="291" t="s">
        <v>9</v>
      </c>
      <c r="Q12" s="292" t="s">
        <v>118</v>
      </c>
      <c r="R12" s="291" t="s">
        <v>10</v>
      </c>
      <c r="S12" s="463"/>
      <c r="T12" s="464"/>
      <c r="U12" s="464"/>
      <c r="V12" s="257"/>
    </row>
    <row r="13" spans="1:21" s="257" customFormat="1" ht="42" customHeight="1">
      <c r="A13" s="258">
        <v>302</v>
      </c>
      <c r="B13" s="262">
        <v>1</v>
      </c>
      <c r="C13" s="263"/>
      <c r="D13" s="293">
        <f>SUM(S13/G13)</f>
        <v>50.75342465753425</v>
      </c>
      <c r="E13" s="52" t="s">
        <v>1282</v>
      </c>
      <c r="F13" s="40" t="s">
        <v>1310</v>
      </c>
      <c r="G13" s="265">
        <v>73</v>
      </c>
      <c r="H13" s="266" t="s">
        <v>1284</v>
      </c>
      <c r="I13" s="331" t="s">
        <v>322</v>
      </c>
      <c r="J13" s="326">
        <v>95</v>
      </c>
      <c r="K13" s="327">
        <v>13</v>
      </c>
      <c r="L13" s="294">
        <f>SUM(J13*K13)</f>
        <v>1235</v>
      </c>
      <c r="M13" s="324">
        <v>95</v>
      </c>
      <c r="N13" s="295">
        <v>13</v>
      </c>
      <c r="O13" s="296">
        <f>SUM(M13*N13)</f>
        <v>1235</v>
      </c>
      <c r="P13" s="325">
        <v>95</v>
      </c>
      <c r="Q13" s="297">
        <v>13</v>
      </c>
      <c r="R13" s="298">
        <f>SUM(P13*Q13)</f>
        <v>1235</v>
      </c>
      <c r="S13" s="300">
        <f>SUM(L13+O13+R13)</f>
        <v>3705</v>
      </c>
      <c r="T13" s="276" t="s">
        <v>1337</v>
      </c>
      <c r="U13" s="329" t="s">
        <v>1285</v>
      </c>
    </row>
    <row r="14" spans="1:21" s="257" customFormat="1" ht="42" customHeight="1">
      <c r="A14" s="258">
        <v>303</v>
      </c>
      <c r="B14" s="262">
        <v>2</v>
      </c>
      <c r="C14" s="263"/>
      <c r="D14" s="293">
        <f>SUM(S14/G14)</f>
        <v>44.03225806451613</v>
      </c>
      <c r="E14" s="52" t="s">
        <v>1271</v>
      </c>
      <c r="F14" s="40" t="s">
        <v>1311</v>
      </c>
      <c r="G14" s="265">
        <v>77.5</v>
      </c>
      <c r="H14" s="266" t="s">
        <v>1273</v>
      </c>
      <c r="I14" s="331" t="s">
        <v>1255</v>
      </c>
      <c r="J14" s="326">
        <v>87.5</v>
      </c>
      <c r="K14" s="327">
        <v>13</v>
      </c>
      <c r="L14" s="294">
        <f>SUM(J14*K14)</f>
        <v>1137.5</v>
      </c>
      <c r="M14" s="324">
        <v>87.5</v>
      </c>
      <c r="N14" s="295">
        <v>13</v>
      </c>
      <c r="O14" s="296">
        <f>SUM(M14*N14)</f>
        <v>1137.5</v>
      </c>
      <c r="P14" s="325">
        <v>87.5</v>
      </c>
      <c r="Q14" s="297">
        <v>13</v>
      </c>
      <c r="R14" s="298">
        <f>SUM(P14*Q14)</f>
        <v>1137.5</v>
      </c>
      <c r="S14" s="300">
        <f>SUM(L14+O14+R14)</f>
        <v>3412.5</v>
      </c>
      <c r="T14" s="276" t="s">
        <v>1338</v>
      </c>
      <c r="U14" s="329" t="s">
        <v>1257</v>
      </c>
    </row>
    <row r="15" spans="1:21" s="257" customFormat="1" ht="29.25" customHeight="1">
      <c r="A15" s="519" t="s">
        <v>119</v>
      </c>
      <c r="B15" s="519"/>
      <c r="C15" s="519"/>
      <c r="D15" s="519"/>
      <c r="E15" s="519"/>
      <c r="F15" s="477" t="s">
        <v>1312</v>
      </c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</row>
    <row r="16" spans="1:22" s="259" customFormat="1" ht="21.75" customHeight="1">
      <c r="A16" s="467" t="s">
        <v>1</v>
      </c>
      <c r="B16" s="467" t="s">
        <v>3</v>
      </c>
      <c r="C16" s="467" t="s">
        <v>73</v>
      </c>
      <c r="D16" s="475" t="s">
        <v>114</v>
      </c>
      <c r="E16" s="467" t="s">
        <v>5</v>
      </c>
      <c r="F16" s="467" t="s">
        <v>6</v>
      </c>
      <c r="G16" s="467" t="s">
        <v>7</v>
      </c>
      <c r="H16" s="467" t="s">
        <v>433</v>
      </c>
      <c r="I16" s="467" t="s">
        <v>115</v>
      </c>
      <c r="J16" s="516" t="s">
        <v>33</v>
      </c>
      <c r="K16" s="516"/>
      <c r="L16" s="516"/>
      <c r="M16" s="517" t="s">
        <v>34</v>
      </c>
      <c r="N16" s="517"/>
      <c r="O16" s="517"/>
      <c r="P16" s="518" t="s">
        <v>35</v>
      </c>
      <c r="Q16" s="518"/>
      <c r="R16" s="518"/>
      <c r="S16" s="463" t="s">
        <v>116</v>
      </c>
      <c r="T16" s="464" t="s">
        <v>11</v>
      </c>
      <c r="U16" s="464" t="s">
        <v>12</v>
      </c>
      <c r="V16" s="257"/>
    </row>
    <row r="17" spans="1:22" s="259" customFormat="1" ht="29.25" customHeight="1">
      <c r="A17" s="467"/>
      <c r="B17" s="467"/>
      <c r="C17" s="467"/>
      <c r="D17" s="475"/>
      <c r="E17" s="467"/>
      <c r="F17" s="467"/>
      <c r="G17" s="467"/>
      <c r="H17" s="467"/>
      <c r="I17" s="467"/>
      <c r="J17" s="287" t="s">
        <v>9</v>
      </c>
      <c r="K17" s="288" t="s">
        <v>118</v>
      </c>
      <c r="L17" s="287" t="s">
        <v>10</v>
      </c>
      <c r="M17" s="289" t="s">
        <v>9</v>
      </c>
      <c r="N17" s="290" t="s">
        <v>118</v>
      </c>
      <c r="O17" s="289" t="s">
        <v>10</v>
      </c>
      <c r="P17" s="291" t="s">
        <v>9</v>
      </c>
      <c r="Q17" s="292" t="s">
        <v>118</v>
      </c>
      <c r="R17" s="291" t="s">
        <v>10</v>
      </c>
      <c r="S17" s="463"/>
      <c r="T17" s="464"/>
      <c r="U17" s="464"/>
      <c r="V17" s="257"/>
    </row>
    <row r="18" spans="1:21" s="257" customFormat="1" ht="41.25" customHeight="1">
      <c r="A18" s="258">
        <v>304</v>
      </c>
      <c r="B18" s="262">
        <v>1</v>
      </c>
      <c r="C18" s="263"/>
      <c r="D18" s="293">
        <f>SUM(S18/G18)</f>
        <v>37.220602526724974</v>
      </c>
      <c r="E18" s="52" t="s">
        <v>66</v>
      </c>
      <c r="F18" s="40" t="s">
        <v>1313</v>
      </c>
      <c r="G18" s="265">
        <v>102.9</v>
      </c>
      <c r="H18" s="266" t="s">
        <v>67</v>
      </c>
      <c r="I18" s="331" t="s">
        <v>444</v>
      </c>
      <c r="J18" s="322">
        <v>100</v>
      </c>
      <c r="K18" s="323">
        <v>13</v>
      </c>
      <c r="L18" s="294">
        <f>SUM(J18*K18)</f>
        <v>1300</v>
      </c>
      <c r="M18" s="324">
        <v>102.5</v>
      </c>
      <c r="N18" s="295">
        <v>12</v>
      </c>
      <c r="O18" s="296">
        <f>SUM(M18*N18)</f>
        <v>1230</v>
      </c>
      <c r="P18" s="325">
        <v>100</v>
      </c>
      <c r="Q18" s="297">
        <v>13</v>
      </c>
      <c r="R18" s="298">
        <f>SUM(P18*Q18)</f>
        <v>1300</v>
      </c>
      <c r="S18" s="300">
        <f>SUM(L18+O18+R18)</f>
        <v>3830</v>
      </c>
      <c r="T18" s="276" t="s">
        <v>1339</v>
      </c>
      <c r="U18" s="328" t="s">
        <v>1243</v>
      </c>
    </row>
    <row r="19" spans="1:21" s="257" customFormat="1" ht="41.25" customHeight="1">
      <c r="A19" s="258">
        <v>305</v>
      </c>
      <c r="B19" s="262">
        <v>2</v>
      </c>
      <c r="C19" s="263"/>
      <c r="D19" s="293">
        <f>SUM(S19/G19)</f>
        <v>34.95525727069351</v>
      </c>
      <c r="E19" s="52" t="s">
        <v>1314</v>
      </c>
      <c r="F19" s="40" t="s">
        <v>1315</v>
      </c>
      <c r="G19" s="265">
        <v>89.4</v>
      </c>
      <c r="H19" s="266" t="s">
        <v>1316</v>
      </c>
      <c r="I19" s="331" t="s">
        <v>560</v>
      </c>
      <c r="J19" s="322">
        <v>90</v>
      </c>
      <c r="K19" s="323">
        <v>13</v>
      </c>
      <c r="L19" s="294">
        <f>SUM(J19*K19)</f>
        <v>1170</v>
      </c>
      <c r="M19" s="324">
        <v>85</v>
      </c>
      <c r="N19" s="295">
        <v>12</v>
      </c>
      <c r="O19" s="296">
        <f>SUM(M19*N19)</f>
        <v>1020</v>
      </c>
      <c r="P19" s="325">
        <v>85</v>
      </c>
      <c r="Q19" s="297">
        <v>11</v>
      </c>
      <c r="R19" s="298">
        <f>SUM(P19*Q19)</f>
        <v>935</v>
      </c>
      <c r="S19" s="299">
        <f>SUM(L19+O19+R19)</f>
        <v>3125</v>
      </c>
      <c r="T19" s="276" t="s">
        <v>484</v>
      </c>
      <c r="U19" s="329" t="s">
        <v>1308</v>
      </c>
    </row>
    <row r="20" spans="1:21" s="257" customFormat="1" ht="41.25" customHeight="1">
      <c r="A20" s="258">
        <v>306</v>
      </c>
      <c r="B20" s="262">
        <v>3</v>
      </c>
      <c r="C20" s="263"/>
      <c r="D20" s="293">
        <f>SUM(S20/G20)</f>
        <v>16.231126596980257</v>
      </c>
      <c r="E20" s="52" t="s">
        <v>1317</v>
      </c>
      <c r="F20" s="40" t="s">
        <v>1318</v>
      </c>
      <c r="G20" s="265">
        <v>86.1</v>
      </c>
      <c r="H20" s="266" t="s">
        <v>1319</v>
      </c>
      <c r="I20" s="331" t="s">
        <v>1320</v>
      </c>
      <c r="J20" s="322">
        <v>35</v>
      </c>
      <c r="K20" s="323">
        <v>13</v>
      </c>
      <c r="L20" s="294">
        <f>SUM(J20*K20)</f>
        <v>455</v>
      </c>
      <c r="M20" s="324">
        <v>35</v>
      </c>
      <c r="N20" s="295">
        <v>13</v>
      </c>
      <c r="O20" s="296">
        <f>SUM(M20*N20)</f>
        <v>455</v>
      </c>
      <c r="P20" s="325">
        <v>37.5</v>
      </c>
      <c r="Q20" s="297">
        <v>13</v>
      </c>
      <c r="R20" s="298">
        <f>SUM(P20*Q20)</f>
        <v>487.5</v>
      </c>
      <c r="S20" s="299">
        <f>SUM(L20+O20+R20)</f>
        <v>1397.5</v>
      </c>
      <c r="T20" s="276" t="s">
        <v>484</v>
      </c>
      <c r="U20" s="328" t="s">
        <v>1243</v>
      </c>
    </row>
    <row r="21" spans="1:21" s="257" customFormat="1" ht="29.25" customHeight="1">
      <c r="A21" s="519" t="s">
        <v>119</v>
      </c>
      <c r="B21" s="519"/>
      <c r="C21" s="519"/>
      <c r="D21" s="519"/>
      <c r="E21" s="519"/>
      <c r="F21" s="477" t="s">
        <v>1321</v>
      </c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</row>
    <row r="22" spans="1:22" s="259" customFormat="1" ht="21.75" customHeight="1">
      <c r="A22" s="467" t="s">
        <v>1</v>
      </c>
      <c r="B22" s="467" t="s">
        <v>3</v>
      </c>
      <c r="C22" s="467" t="s">
        <v>73</v>
      </c>
      <c r="D22" s="475" t="s">
        <v>114</v>
      </c>
      <c r="E22" s="467" t="s">
        <v>5</v>
      </c>
      <c r="F22" s="467" t="s">
        <v>6</v>
      </c>
      <c r="G22" s="467" t="s">
        <v>7</v>
      </c>
      <c r="H22" s="467" t="s">
        <v>433</v>
      </c>
      <c r="I22" s="467" t="s">
        <v>115</v>
      </c>
      <c r="J22" s="516" t="s">
        <v>33</v>
      </c>
      <c r="K22" s="516"/>
      <c r="L22" s="516"/>
      <c r="M22" s="517" t="s">
        <v>34</v>
      </c>
      <c r="N22" s="517"/>
      <c r="O22" s="517"/>
      <c r="P22" s="518" t="s">
        <v>35</v>
      </c>
      <c r="Q22" s="518"/>
      <c r="R22" s="518"/>
      <c r="S22" s="463" t="s">
        <v>116</v>
      </c>
      <c r="T22" s="464" t="s">
        <v>11</v>
      </c>
      <c r="U22" s="464" t="s">
        <v>12</v>
      </c>
      <c r="V22" s="257"/>
    </row>
    <row r="23" spans="1:22" s="259" customFormat="1" ht="29.25" customHeight="1">
      <c r="A23" s="467"/>
      <c r="B23" s="467"/>
      <c r="C23" s="467"/>
      <c r="D23" s="475"/>
      <c r="E23" s="467"/>
      <c r="F23" s="467"/>
      <c r="G23" s="467"/>
      <c r="H23" s="467"/>
      <c r="I23" s="467"/>
      <c r="J23" s="287" t="s">
        <v>9</v>
      </c>
      <c r="K23" s="288" t="s">
        <v>118</v>
      </c>
      <c r="L23" s="287" t="s">
        <v>10</v>
      </c>
      <c r="M23" s="289" t="s">
        <v>9</v>
      </c>
      <c r="N23" s="290" t="s">
        <v>118</v>
      </c>
      <c r="O23" s="289" t="s">
        <v>10</v>
      </c>
      <c r="P23" s="291" t="s">
        <v>9</v>
      </c>
      <c r="Q23" s="292" t="s">
        <v>118</v>
      </c>
      <c r="R23" s="291" t="s">
        <v>10</v>
      </c>
      <c r="S23" s="463"/>
      <c r="T23" s="464"/>
      <c r="U23" s="464"/>
      <c r="V23" s="257"/>
    </row>
    <row r="24" spans="1:21" s="257" customFormat="1" ht="42" customHeight="1">
      <c r="A24" s="258">
        <v>307</v>
      </c>
      <c r="B24" s="262">
        <v>1</v>
      </c>
      <c r="C24" s="263"/>
      <c r="D24" s="293">
        <f>SUM(S24/G24)</f>
        <v>22.97979797979798</v>
      </c>
      <c r="E24" s="52" t="s">
        <v>763</v>
      </c>
      <c r="F24" s="40" t="s">
        <v>1322</v>
      </c>
      <c r="G24" s="265">
        <v>59.4</v>
      </c>
      <c r="H24" s="266" t="s">
        <v>762</v>
      </c>
      <c r="I24" s="331" t="s">
        <v>1245</v>
      </c>
      <c r="J24" s="326">
        <v>35</v>
      </c>
      <c r="K24" s="327">
        <v>13</v>
      </c>
      <c r="L24" s="294">
        <f>SUM(J24*K24)</f>
        <v>455</v>
      </c>
      <c r="M24" s="324">
        <v>35</v>
      </c>
      <c r="N24" s="295">
        <v>13</v>
      </c>
      <c r="O24" s="296">
        <f>SUM(M24*N24)</f>
        <v>455</v>
      </c>
      <c r="P24" s="325">
        <v>35</v>
      </c>
      <c r="Q24" s="297">
        <v>13</v>
      </c>
      <c r="R24" s="298">
        <f>SUM(P24*Q24)</f>
        <v>455</v>
      </c>
      <c r="S24" s="300">
        <f>SUM(L24+O24+R24)</f>
        <v>1365</v>
      </c>
      <c r="T24" s="276" t="s">
        <v>1339</v>
      </c>
      <c r="U24" s="342" t="s">
        <v>1290</v>
      </c>
    </row>
    <row r="25" spans="1:21" s="257" customFormat="1" ht="42" customHeight="1">
      <c r="A25" s="258">
        <v>308</v>
      </c>
      <c r="B25" s="262">
        <v>2</v>
      </c>
      <c r="C25" s="263"/>
      <c r="D25" s="293">
        <f>SUM(S25/G25)</f>
        <v>21.910112359550563</v>
      </c>
      <c r="E25" s="52" t="s">
        <v>1323</v>
      </c>
      <c r="F25" s="40" t="s">
        <v>1324</v>
      </c>
      <c r="G25" s="265">
        <v>44.5</v>
      </c>
      <c r="H25" s="266" t="s">
        <v>1325</v>
      </c>
      <c r="I25" s="331" t="s">
        <v>1340</v>
      </c>
      <c r="J25" s="322">
        <v>25</v>
      </c>
      <c r="K25" s="323">
        <v>13</v>
      </c>
      <c r="L25" s="294">
        <f>SUM(J25*K25)</f>
        <v>325</v>
      </c>
      <c r="M25" s="324">
        <v>25</v>
      </c>
      <c r="N25" s="295">
        <v>13</v>
      </c>
      <c r="O25" s="296">
        <f>SUM(M25*N25)</f>
        <v>325</v>
      </c>
      <c r="P25" s="325">
        <v>25</v>
      </c>
      <c r="Q25" s="297">
        <v>13</v>
      </c>
      <c r="R25" s="298">
        <f>SUM(P25*Q25)</f>
        <v>325</v>
      </c>
      <c r="S25" s="299">
        <f>SUM(L25+O25+R25)</f>
        <v>975</v>
      </c>
      <c r="T25" s="276" t="s">
        <v>487</v>
      </c>
      <c r="U25" s="271" t="s">
        <v>1243</v>
      </c>
    </row>
    <row r="26" spans="1:21" s="257" customFormat="1" ht="29.25" customHeight="1">
      <c r="A26" s="519" t="s">
        <v>119</v>
      </c>
      <c r="B26" s="519"/>
      <c r="C26" s="519"/>
      <c r="D26" s="519"/>
      <c r="E26" s="519"/>
      <c r="F26" s="477" t="s">
        <v>1326</v>
      </c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</row>
    <row r="27" spans="1:22" s="259" customFormat="1" ht="21.75" customHeight="1">
      <c r="A27" s="467" t="s">
        <v>1</v>
      </c>
      <c r="B27" s="467" t="s">
        <v>3</v>
      </c>
      <c r="C27" s="467" t="s">
        <v>73</v>
      </c>
      <c r="D27" s="475" t="s">
        <v>114</v>
      </c>
      <c r="E27" s="467" t="s">
        <v>5</v>
      </c>
      <c r="F27" s="467" t="s">
        <v>6</v>
      </c>
      <c r="G27" s="467" t="s">
        <v>7</v>
      </c>
      <c r="H27" s="467" t="s">
        <v>433</v>
      </c>
      <c r="I27" s="467" t="s">
        <v>115</v>
      </c>
      <c r="J27" s="516" t="s">
        <v>33</v>
      </c>
      <c r="K27" s="516"/>
      <c r="L27" s="516"/>
      <c r="M27" s="517" t="s">
        <v>34</v>
      </c>
      <c r="N27" s="517"/>
      <c r="O27" s="517"/>
      <c r="P27" s="518" t="s">
        <v>35</v>
      </c>
      <c r="Q27" s="518"/>
      <c r="R27" s="518"/>
      <c r="S27" s="463" t="s">
        <v>116</v>
      </c>
      <c r="T27" s="464" t="s">
        <v>11</v>
      </c>
      <c r="U27" s="464" t="s">
        <v>12</v>
      </c>
      <c r="V27" s="257"/>
    </row>
    <row r="28" spans="1:22" s="259" customFormat="1" ht="29.25" customHeight="1">
      <c r="A28" s="467"/>
      <c r="B28" s="467"/>
      <c r="C28" s="467"/>
      <c r="D28" s="475"/>
      <c r="E28" s="467"/>
      <c r="F28" s="467"/>
      <c r="G28" s="467"/>
      <c r="H28" s="467"/>
      <c r="I28" s="467"/>
      <c r="J28" s="287" t="s">
        <v>9</v>
      </c>
      <c r="K28" s="288" t="s">
        <v>118</v>
      </c>
      <c r="L28" s="287" t="s">
        <v>10</v>
      </c>
      <c r="M28" s="289" t="s">
        <v>9</v>
      </c>
      <c r="N28" s="290" t="s">
        <v>118</v>
      </c>
      <c r="O28" s="289" t="s">
        <v>10</v>
      </c>
      <c r="P28" s="291" t="s">
        <v>9</v>
      </c>
      <c r="Q28" s="292" t="s">
        <v>118</v>
      </c>
      <c r="R28" s="291" t="s">
        <v>10</v>
      </c>
      <c r="S28" s="463"/>
      <c r="T28" s="464"/>
      <c r="U28" s="464"/>
      <c r="V28" s="257"/>
    </row>
    <row r="29" spans="1:21" s="257" customFormat="1" ht="42" customHeight="1">
      <c r="A29" s="258">
        <v>309</v>
      </c>
      <c r="B29" s="262">
        <v>1</v>
      </c>
      <c r="C29" s="263"/>
      <c r="D29" s="293">
        <f>SUM(S29/G29)</f>
        <v>27.431350114416475</v>
      </c>
      <c r="E29" s="52" t="s">
        <v>1258</v>
      </c>
      <c r="F29" s="40" t="s">
        <v>1259</v>
      </c>
      <c r="G29" s="265">
        <v>87.4</v>
      </c>
      <c r="H29" s="266" t="s">
        <v>1260</v>
      </c>
      <c r="I29" s="90" t="s">
        <v>502</v>
      </c>
      <c r="J29" s="326">
        <v>67.5</v>
      </c>
      <c r="K29" s="327">
        <v>10</v>
      </c>
      <c r="L29" s="294">
        <f>SUM(J29*K29)</f>
        <v>675</v>
      </c>
      <c r="M29" s="326">
        <v>67.5</v>
      </c>
      <c r="N29" s="327">
        <v>13</v>
      </c>
      <c r="O29" s="296">
        <f>SUM(M29*N29)</f>
        <v>877.5</v>
      </c>
      <c r="P29" s="325">
        <v>65</v>
      </c>
      <c r="Q29" s="297">
        <v>13</v>
      </c>
      <c r="R29" s="298">
        <f>SUM(P29*Q29)</f>
        <v>845</v>
      </c>
      <c r="S29" s="300">
        <f>SUM(L29+O29+R29)</f>
        <v>2397.5</v>
      </c>
      <c r="T29" s="276" t="s">
        <v>1338</v>
      </c>
      <c r="U29" s="252" t="s">
        <v>110</v>
      </c>
    </row>
    <row r="30" spans="1:21" s="257" customFormat="1" ht="42" customHeight="1">
      <c r="A30" s="258">
        <v>310</v>
      </c>
      <c r="B30" s="262">
        <v>2</v>
      </c>
      <c r="C30" s="263"/>
      <c r="D30" s="293">
        <f>SUM(S30/G30)</f>
        <v>26.647144948755493</v>
      </c>
      <c r="E30" s="52" t="s">
        <v>1327</v>
      </c>
      <c r="F30" s="40" t="s">
        <v>1328</v>
      </c>
      <c r="G30" s="265">
        <v>68.3</v>
      </c>
      <c r="H30" s="266" t="s">
        <v>1250</v>
      </c>
      <c r="I30" s="90" t="s">
        <v>502</v>
      </c>
      <c r="J30" s="326">
        <v>47.5</v>
      </c>
      <c r="K30" s="327">
        <v>13</v>
      </c>
      <c r="L30" s="294">
        <f>SUM(J30*K30)</f>
        <v>617.5</v>
      </c>
      <c r="M30" s="324">
        <v>47.5</v>
      </c>
      <c r="N30" s="295">
        <v>13</v>
      </c>
      <c r="O30" s="296">
        <f>SUM(M30*N30)</f>
        <v>617.5</v>
      </c>
      <c r="P30" s="325">
        <v>45</v>
      </c>
      <c r="Q30" s="297">
        <v>13</v>
      </c>
      <c r="R30" s="298">
        <f>SUM(P30*Q30)</f>
        <v>585</v>
      </c>
      <c r="S30" s="300">
        <f>SUM(L30+O30+R30)</f>
        <v>1820</v>
      </c>
      <c r="T30" s="276" t="s">
        <v>1338</v>
      </c>
      <c r="U30" s="252" t="s">
        <v>1290</v>
      </c>
    </row>
    <row r="31" spans="1:21" s="257" customFormat="1" ht="42" customHeight="1">
      <c r="A31" s="258">
        <v>311</v>
      </c>
      <c r="B31" s="262">
        <v>3</v>
      </c>
      <c r="C31" s="263"/>
      <c r="D31" s="293">
        <f>SUM(S31/G31)</f>
        <v>20.664739884393065</v>
      </c>
      <c r="E31" s="52" t="s">
        <v>1329</v>
      </c>
      <c r="F31" s="40" t="s">
        <v>1330</v>
      </c>
      <c r="G31" s="265">
        <v>86.5</v>
      </c>
      <c r="H31" s="266" t="s">
        <v>1331</v>
      </c>
      <c r="I31" s="90" t="s">
        <v>322</v>
      </c>
      <c r="J31" s="322">
        <v>45</v>
      </c>
      <c r="K31" s="323">
        <v>13</v>
      </c>
      <c r="L31" s="294">
        <f>SUM(J31*K31)</f>
        <v>585</v>
      </c>
      <c r="M31" s="324">
        <v>45</v>
      </c>
      <c r="N31" s="295">
        <v>13</v>
      </c>
      <c r="O31" s="296">
        <f>SUM(M31*N31)</f>
        <v>585</v>
      </c>
      <c r="P31" s="325">
        <v>47.5</v>
      </c>
      <c r="Q31" s="297">
        <v>13</v>
      </c>
      <c r="R31" s="298">
        <f>SUM(P31*Q31)</f>
        <v>617.5</v>
      </c>
      <c r="S31" s="299">
        <f>SUM(L31+O31+R31)</f>
        <v>1787.5</v>
      </c>
      <c r="T31" s="167" t="s">
        <v>484</v>
      </c>
      <c r="U31" s="252" t="s">
        <v>1332</v>
      </c>
    </row>
    <row r="32" spans="1:21" ht="26.25" customHeight="1">
      <c r="A32" s="523" t="s">
        <v>119</v>
      </c>
      <c r="B32" s="524"/>
      <c r="C32" s="524"/>
      <c r="D32" s="524"/>
      <c r="E32" s="525"/>
      <c r="F32" s="495" t="s">
        <v>1168</v>
      </c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7"/>
      <c r="T32" s="497"/>
      <c r="U32" s="497"/>
    </row>
    <row r="33" spans="1:21" ht="21" customHeight="1">
      <c r="A33" s="484" t="s">
        <v>1</v>
      </c>
      <c r="B33" s="484" t="s">
        <v>3</v>
      </c>
      <c r="C33" s="484" t="s">
        <v>73</v>
      </c>
      <c r="D33" s="486" t="s">
        <v>114</v>
      </c>
      <c r="E33" s="484" t="s">
        <v>5</v>
      </c>
      <c r="F33" s="484" t="s">
        <v>6</v>
      </c>
      <c r="G33" s="484" t="s">
        <v>7</v>
      </c>
      <c r="H33" s="484" t="s">
        <v>433</v>
      </c>
      <c r="I33" s="484" t="s">
        <v>115</v>
      </c>
      <c r="J33" s="516" t="s">
        <v>33</v>
      </c>
      <c r="K33" s="516"/>
      <c r="L33" s="516"/>
      <c r="M33" s="517" t="s">
        <v>34</v>
      </c>
      <c r="N33" s="517"/>
      <c r="O33" s="517"/>
      <c r="P33" s="518" t="s">
        <v>35</v>
      </c>
      <c r="Q33" s="518"/>
      <c r="R33" s="518"/>
      <c r="S33" s="498" t="s">
        <v>116</v>
      </c>
      <c r="T33" s="500" t="s">
        <v>11</v>
      </c>
      <c r="U33" s="500" t="s">
        <v>12</v>
      </c>
    </row>
    <row r="34" spans="1:21" ht="27.75" customHeight="1">
      <c r="A34" s="485"/>
      <c r="B34" s="485"/>
      <c r="C34" s="485"/>
      <c r="D34" s="487"/>
      <c r="E34" s="485"/>
      <c r="F34" s="485"/>
      <c r="G34" s="485"/>
      <c r="H34" s="485"/>
      <c r="I34" s="485"/>
      <c r="J34" s="287" t="s">
        <v>9</v>
      </c>
      <c r="K34" s="288" t="s">
        <v>118</v>
      </c>
      <c r="L34" s="287" t="s">
        <v>10</v>
      </c>
      <c r="M34" s="289" t="s">
        <v>9</v>
      </c>
      <c r="N34" s="290" t="s">
        <v>118</v>
      </c>
      <c r="O34" s="289" t="s">
        <v>10</v>
      </c>
      <c r="P34" s="291" t="s">
        <v>9</v>
      </c>
      <c r="Q34" s="292" t="s">
        <v>118</v>
      </c>
      <c r="R34" s="291" t="s">
        <v>10</v>
      </c>
      <c r="S34" s="499"/>
      <c r="T34" s="501"/>
      <c r="U34" s="501"/>
    </row>
    <row r="35" spans="1:21" ht="42" customHeight="1">
      <c r="A35" s="27">
        <v>312</v>
      </c>
      <c r="B35" s="39">
        <v>1</v>
      </c>
      <c r="C35" s="236">
        <v>12</v>
      </c>
      <c r="D35" s="38">
        <f>SUM(S35/G35)</f>
        <v>56.74603174603175</v>
      </c>
      <c r="E35" s="52" t="s">
        <v>169</v>
      </c>
      <c r="F35" s="40" t="s">
        <v>383</v>
      </c>
      <c r="G35" s="22">
        <v>75.6</v>
      </c>
      <c r="H35" s="65" t="s">
        <v>192</v>
      </c>
      <c r="I35" s="90" t="s">
        <v>542</v>
      </c>
      <c r="J35" s="322">
        <v>110</v>
      </c>
      <c r="K35" s="323">
        <v>13</v>
      </c>
      <c r="L35" s="294">
        <f>SUM(J35*K35)</f>
        <v>1430</v>
      </c>
      <c r="M35" s="324">
        <v>110</v>
      </c>
      <c r="N35" s="295">
        <v>13</v>
      </c>
      <c r="O35" s="296">
        <f>SUM(M35*N35)</f>
        <v>1430</v>
      </c>
      <c r="P35" s="325">
        <v>110</v>
      </c>
      <c r="Q35" s="297">
        <v>13</v>
      </c>
      <c r="R35" s="298">
        <f>SUM(P35*Q35)</f>
        <v>1430</v>
      </c>
      <c r="S35" s="111">
        <f>SUM(L35+O35+R35)</f>
        <v>4290</v>
      </c>
      <c r="T35" s="330" t="s">
        <v>488</v>
      </c>
      <c r="U35" s="251" t="s">
        <v>610</v>
      </c>
    </row>
    <row r="36" spans="1:21" ht="42" customHeight="1">
      <c r="A36" s="27">
        <v>313</v>
      </c>
      <c r="B36" s="39">
        <v>2</v>
      </c>
      <c r="C36" s="236">
        <v>10</v>
      </c>
      <c r="D36" s="38">
        <f>SUM(S36/G36)</f>
        <v>38.503184713375795</v>
      </c>
      <c r="E36" s="52" t="s">
        <v>280</v>
      </c>
      <c r="F36" s="40" t="s">
        <v>384</v>
      </c>
      <c r="G36" s="22">
        <v>78.5</v>
      </c>
      <c r="H36" s="65" t="s">
        <v>246</v>
      </c>
      <c r="I36" s="90" t="s">
        <v>543</v>
      </c>
      <c r="J36" s="322">
        <v>75</v>
      </c>
      <c r="K36" s="323">
        <v>13</v>
      </c>
      <c r="L36" s="294">
        <f>SUM(J36*K36)</f>
        <v>975</v>
      </c>
      <c r="M36" s="324">
        <v>77.5</v>
      </c>
      <c r="N36" s="295">
        <v>13</v>
      </c>
      <c r="O36" s="296">
        <f>SUM(M36*N36)</f>
        <v>1007.5</v>
      </c>
      <c r="P36" s="325">
        <v>80</v>
      </c>
      <c r="Q36" s="297">
        <v>13</v>
      </c>
      <c r="R36" s="298">
        <f>SUM(P36*Q36)</f>
        <v>1040</v>
      </c>
      <c r="S36" s="111">
        <f>SUM(L36+O36+R36)</f>
        <v>3022.5</v>
      </c>
      <c r="T36" s="330" t="s">
        <v>487</v>
      </c>
      <c r="U36" s="252" t="s">
        <v>397</v>
      </c>
    </row>
    <row r="37" spans="1:21" ht="42" customHeight="1">
      <c r="A37" s="27">
        <v>314</v>
      </c>
      <c r="B37" s="39">
        <v>3</v>
      </c>
      <c r="C37" s="236">
        <v>9</v>
      </c>
      <c r="D37" s="38">
        <f>SUM(S37/G37)</f>
        <v>37.81734837799718</v>
      </c>
      <c r="E37" s="52" t="s">
        <v>170</v>
      </c>
      <c r="F37" s="40" t="s">
        <v>1094</v>
      </c>
      <c r="G37" s="22">
        <v>28.36</v>
      </c>
      <c r="H37" s="65" t="s">
        <v>553</v>
      </c>
      <c r="I37" s="90" t="s">
        <v>445</v>
      </c>
      <c r="J37" s="98">
        <v>27.5</v>
      </c>
      <c r="K37" s="99">
        <v>13</v>
      </c>
      <c r="L37" s="294">
        <f>SUM(J37*K37)</f>
        <v>357.5</v>
      </c>
      <c r="M37" s="324">
        <v>27.5</v>
      </c>
      <c r="N37" s="295">
        <v>13</v>
      </c>
      <c r="O37" s="296">
        <f>SUM(M37*N37)</f>
        <v>357.5</v>
      </c>
      <c r="P37" s="325">
        <v>27.5</v>
      </c>
      <c r="Q37" s="297">
        <v>13</v>
      </c>
      <c r="R37" s="298">
        <f>SUM(P37*Q37)</f>
        <v>357.5</v>
      </c>
      <c r="S37" s="68">
        <f>SUM(L37+O37+R37)</f>
        <v>1072.5</v>
      </c>
      <c r="T37" s="100" t="s">
        <v>1457</v>
      </c>
      <c r="U37" s="252" t="s">
        <v>372</v>
      </c>
    </row>
    <row r="38" spans="1:21" ht="26.25" customHeight="1">
      <c r="A38" s="523" t="s">
        <v>119</v>
      </c>
      <c r="B38" s="524"/>
      <c r="C38" s="524"/>
      <c r="D38" s="524"/>
      <c r="E38" s="525"/>
      <c r="F38" s="495" t="s">
        <v>1169</v>
      </c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7"/>
      <c r="T38" s="497"/>
      <c r="U38" s="497"/>
    </row>
    <row r="39" spans="1:21" ht="21" customHeight="1">
      <c r="A39" s="484" t="s">
        <v>1</v>
      </c>
      <c r="B39" s="484" t="s">
        <v>3</v>
      </c>
      <c r="C39" s="484" t="s">
        <v>73</v>
      </c>
      <c r="D39" s="486" t="s">
        <v>114</v>
      </c>
      <c r="E39" s="484" t="s">
        <v>5</v>
      </c>
      <c r="F39" s="484" t="s">
        <v>6</v>
      </c>
      <c r="G39" s="484" t="s">
        <v>7</v>
      </c>
      <c r="H39" s="484" t="s">
        <v>433</v>
      </c>
      <c r="I39" s="484" t="s">
        <v>115</v>
      </c>
      <c r="J39" s="516" t="s">
        <v>33</v>
      </c>
      <c r="K39" s="516"/>
      <c r="L39" s="516"/>
      <c r="M39" s="517" t="s">
        <v>34</v>
      </c>
      <c r="N39" s="517"/>
      <c r="O39" s="517"/>
      <c r="P39" s="518" t="s">
        <v>35</v>
      </c>
      <c r="Q39" s="518"/>
      <c r="R39" s="518"/>
      <c r="S39" s="498" t="s">
        <v>116</v>
      </c>
      <c r="T39" s="500" t="s">
        <v>11</v>
      </c>
      <c r="U39" s="500" t="s">
        <v>12</v>
      </c>
    </row>
    <row r="40" spans="1:21" ht="27.75" customHeight="1">
      <c r="A40" s="485"/>
      <c r="B40" s="485"/>
      <c r="C40" s="485"/>
      <c r="D40" s="487"/>
      <c r="E40" s="485"/>
      <c r="F40" s="485"/>
      <c r="G40" s="485"/>
      <c r="H40" s="485"/>
      <c r="I40" s="485"/>
      <c r="J40" s="287" t="s">
        <v>9</v>
      </c>
      <c r="K40" s="288" t="s">
        <v>118</v>
      </c>
      <c r="L40" s="287" t="s">
        <v>10</v>
      </c>
      <c r="M40" s="289" t="s">
        <v>9</v>
      </c>
      <c r="N40" s="290" t="s">
        <v>118</v>
      </c>
      <c r="O40" s="289" t="s">
        <v>10</v>
      </c>
      <c r="P40" s="291" t="s">
        <v>9</v>
      </c>
      <c r="Q40" s="292" t="s">
        <v>118</v>
      </c>
      <c r="R40" s="291" t="s">
        <v>10</v>
      </c>
      <c r="S40" s="499"/>
      <c r="T40" s="501"/>
      <c r="U40" s="501"/>
    </row>
    <row r="41" spans="1:21" ht="42.75" customHeight="1">
      <c r="A41" s="27">
        <v>315</v>
      </c>
      <c r="B41" s="39">
        <v>1</v>
      </c>
      <c r="C41" s="236">
        <v>12</v>
      </c>
      <c r="D41" s="38">
        <f>SUM(S41/G41)</f>
        <v>46.52217741935484</v>
      </c>
      <c r="E41" s="52" t="s">
        <v>76</v>
      </c>
      <c r="F41" s="40" t="s">
        <v>386</v>
      </c>
      <c r="G41" s="22">
        <v>99.2</v>
      </c>
      <c r="H41" s="65" t="s">
        <v>227</v>
      </c>
      <c r="I41" s="90" t="s">
        <v>448</v>
      </c>
      <c r="J41" s="98">
        <v>120</v>
      </c>
      <c r="K41" s="99">
        <v>13</v>
      </c>
      <c r="L41" s="294">
        <f>SUM(J41*K41)</f>
        <v>1560</v>
      </c>
      <c r="M41" s="324">
        <v>117.5</v>
      </c>
      <c r="N41" s="295">
        <v>13</v>
      </c>
      <c r="O41" s="296">
        <f>SUM(M41*N41)</f>
        <v>1527.5</v>
      </c>
      <c r="P41" s="325">
        <v>117.5</v>
      </c>
      <c r="Q41" s="297">
        <v>13</v>
      </c>
      <c r="R41" s="298">
        <f>SUM(P41*Q41)</f>
        <v>1527.5</v>
      </c>
      <c r="S41" s="68">
        <f>SUM(L41+O41+R41)</f>
        <v>4615</v>
      </c>
      <c r="T41" s="100" t="s">
        <v>1459</v>
      </c>
      <c r="U41" s="252" t="s">
        <v>398</v>
      </c>
    </row>
    <row r="42" spans="1:21" ht="42.75" customHeight="1">
      <c r="A42" s="27">
        <v>316</v>
      </c>
      <c r="B42" s="39">
        <v>2</v>
      </c>
      <c r="C42" s="236">
        <v>10</v>
      </c>
      <c r="D42" s="38">
        <f>SUM(S42/G42)</f>
        <v>43.65384615384615</v>
      </c>
      <c r="E42" s="52" t="s">
        <v>159</v>
      </c>
      <c r="F42" s="40" t="s">
        <v>359</v>
      </c>
      <c r="G42" s="22">
        <v>78</v>
      </c>
      <c r="H42" s="56" t="s">
        <v>233</v>
      </c>
      <c r="I42" s="90" t="s">
        <v>449</v>
      </c>
      <c r="J42" s="322">
        <v>100</v>
      </c>
      <c r="K42" s="323">
        <v>10</v>
      </c>
      <c r="L42" s="294">
        <f>SUM(J42*K42)</f>
        <v>1000</v>
      </c>
      <c r="M42" s="324">
        <v>92.5</v>
      </c>
      <c r="N42" s="295">
        <v>13</v>
      </c>
      <c r="O42" s="296">
        <f>SUM(M42*N42)</f>
        <v>1202.5</v>
      </c>
      <c r="P42" s="325">
        <v>92.5</v>
      </c>
      <c r="Q42" s="297">
        <v>13</v>
      </c>
      <c r="R42" s="298">
        <f>SUM(P42*Q42)</f>
        <v>1202.5</v>
      </c>
      <c r="S42" s="111">
        <f>SUM(L42+O42+R42)</f>
        <v>3405</v>
      </c>
      <c r="T42" s="330" t="s">
        <v>492</v>
      </c>
      <c r="U42" s="252" t="s">
        <v>377</v>
      </c>
    </row>
    <row r="43" spans="1:21" ht="42.75" customHeight="1">
      <c r="A43" s="27">
        <v>317</v>
      </c>
      <c r="B43" s="39">
        <v>3</v>
      </c>
      <c r="C43" s="236">
        <v>9</v>
      </c>
      <c r="D43" s="38">
        <f>SUM(S43/G43)</f>
        <v>41.73684210526316</v>
      </c>
      <c r="E43" s="52" t="s">
        <v>240</v>
      </c>
      <c r="F43" s="40" t="s">
        <v>361</v>
      </c>
      <c r="G43" s="22">
        <v>95</v>
      </c>
      <c r="H43" s="65" t="s">
        <v>507</v>
      </c>
      <c r="I43" s="90" t="s">
        <v>449</v>
      </c>
      <c r="J43" s="322">
        <v>100</v>
      </c>
      <c r="K43" s="323">
        <v>13</v>
      </c>
      <c r="L43" s="294">
        <f>SUM(J43*K43)</f>
        <v>1300</v>
      </c>
      <c r="M43" s="324">
        <v>105</v>
      </c>
      <c r="N43" s="295">
        <v>13</v>
      </c>
      <c r="O43" s="296">
        <f>SUM(M43*N43)</f>
        <v>1365</v>
      </c>
      <c r="P43" s="325">
        <v>100</v>
      </c>
      <c r="Q43" s="297">
        <v>13</v>
      </c>
      <c r="R43" s="298">
        <f>SUM(P43*Q43)</f>
        <v>1300</v>
      </c>
      <c r="S43" s="111">
        <f>SUM(L43+O43+R43)</f>
        <v>3965</v>
      </c>
      <c r="T43" s="330" t="s">
        <v>487</v>
      </c>
      <c r="U43" s="252" t="s">
        <v>399</v>
      </c>
    </row>
    <row r="44" spans="1:21" ht="42.75" customHeight="1">
      <c r="A44" s="27">
        <v>318</v>
      </c>
      <c r="B44" s="39">
        <v>4</v>
      </c>
      <c r="C44" s="236">
        <v>8</v>
      </c>
      <c r="D44" s="38">
        <f>SUM(S44/G44)</f>
        <v>26.59942363112392</v>
      </c>
      <c r="E44" s="52" t="s">
        <v>75</v>
      </c>
      <c r="F44" s="40" t="s">
        <v>362</v>
      </c>
      <c r="G44" s="22">
        <v>86.75</v>
      </c>
      <c r="H44" s="65" t="s">
        <v>228</v>
      </c>
      <c r="I44" s="90" t="s">
        <v>341</v>
      </c>
      <c r="J44" s="322">
        <v>55</v>
      </c>
      <c r="K44" s="323">
        <v>13</v>
      </c>
      <c r="L44" s="294">
        <f>SUM(J44*K44)</f>
        <v>715</v>
      </c>
      <c r="M44" s="324">
        <v>60</v>
      </c>
      <c r="N44" s="295">
        <v>13</v>
      </c>
      <c r="O44" s="296">
        <f>SUM(M44*N44)</f>
        <v>780</v>
      </c>
      <c r="P44" s="325">
        <v>62.5</v>
      </c>
      <c r="Q44" s="297">
        <v>13</v>
      </c>
      <c r="R44" s="298">
        <f>SUM(P44*Q44)</f>
        <v>812.5</v>
      </c>
      <c r="S44" s="111">
        <f>SUM(L44+O44+R44)</f>
        <v>2307.5</v>
      </c>
      <c r="T44" s="330" t="s">
        <v>484</v>
      </c>
      <c r="U44" s="252" t="s">
        <v>380</v>
      </c>
    </row>
    <row r="45" spans="1:21" ht="26.25" customHeight="1">
      <c r="A45" s="523" t="s">
        <v>119</v>
      </c>
      <c r="B45" s="524"/>
      <c r="C45" s="524"/>
      <c r="D45" s="524"/>
      <c r="E45" s="525"/>
      <c r="F45" s="528" t="s">
        <v>1170</v>
      </c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30"/>
      <c r="T45" s="530"/>
      <c r="U45" s="530"/>
    </row>
    <row r="46" spans="1:21" ht="21" customHeight="1">
      <c r="A46" s="484" t="s">
        <v>1</v>
      </c>
      <c r="B46" s="484" t="s">
        <v>3</v>
      </c>
      <c r="C46" s="484" t="s">
        <v>73</v>
      </c>
      <c r="D46" s="502" t="s">
        <v>114</v>
      </c>
      <c r="E46" s="484" t="s">
        <v>5</v>
      </c>
      <c r="F46" s="484" t="s">
        <v>6</v>
      </c>
      <c r="G46" s="484" t="s">
        <v>7</v>
      </c>
      <c r="H46" s="484" t="s">
        <v>433</v>
      </c>
      <c r="I46" s="484" t="s">
        <v>115</v>
      </c>
      <c r="J46" s="516" t="s">
        <v>33</v>
      </c>
      <c r="K46" s="516"/>
      <c r="L46" s="516"/>
      <c r="M46" s="517" t="s">
        <v>34</v>
      </c>
      <c r="N46" s="517"/>
      <c r="O46" s="517"/>
      <c r="P46" s="518" t="s">
        <v>35</v>
      </c>
      <c r="Q46" s="518"/>
      <c r="R46" s="518"/>
      <c r="S46" s="498" t="s">
        <v>116</v>
      </c>
      <c r="T46" s="500" t="s">
        <v>11</v>
      </c>
      <c r="U46" s="500" t="s">
        <v>12</v>
      </c>
    </row>
    <row r="47" spans="1:21" ht="27.75" customHeight="1">
      <c r="A47" s="485"/>
      <c r="B47" s="485"/>
      <c r="C47" s="485"/>
      <c r="D47" s="503"/>
      <c r="E47" s="485"/>
      <c r="F47" s="485"/>
      <c r="G47" s="485"/>
      <c r="H47" s="485"/>
      <c r="I47" s="485"/>
      <c r="J47" s="287" t="s">
        <v>9</v>
      </c>
      <c r="K47" s="288" t="s">
        <v>118</v>
      </c>
      <c r="L47" s="287" t="s">
        <v>10</v>
      </c>
      <c r="M47" s="289" t="s">
        <v>9</v>
      </c>
      <c r="N47" s="290" t="s">
        <v>118</v>
      </c>
      <c r="O47" s="289" t="s">
        <v>10</v>
      </c>
      <c r="P47" s="291" t="s">
        <v>9</v>
      </c>
      <c r="Q47" s="292" t="s">
        <v>118</v>
      </c>
      <c r="R47" s="291" t="s">
        <v>10</v>
      </c>
      <c r="S47" s="499"/>
      <c r="T47" s="501"/>
      <c r="U47" s="501"/>
    </row>
    <row r="48" spans="1:21" ht="42.75" customHeight="1">
      <c r="A48" s="27">
        <v>319</v>
      </c>
      <c r="B48" s="39">
        <v>1</v>
      </c>
      <c r="C48" s="236">
        <v>12</v>
      </c>
      <c r="D48" s="38">
        <f>SUM(S48/G48)</f>
        <v>34.44700460829493</v>
      </c>
      <c r="E48" s="52" t="s">
        <v>109</v>
      </c>
      <c r="F48" s="40" t="s">
        <v>385</v>
      </c>
      <c r="G48" s="22">
        <v>65.1</v>
      </c>
      <c r="H48" s="65" t="s">
        <v>242</v>
      </c>
      <c r="I48" s="90" t="s">
        <v>543</v>
      </c>
      <c r="J48" s="322">
        <v>55</v>
      </c>
      <c r="K48" s="323">
        <v>13</v>
      </c>
      <c r="L48" s="294">
        <f>SUM(J48*K48)</f>
        <v>715</v>
      </c>
      <c r="M48" s="324">
        <v>57.5</v>
      </c>
      <c r="N48" s="295">
        <v>13</v>
      </c>
      <c r="O48" s="296">
        <f>SUM(M48*N48)</f>
        <v>747.5</v>
      </c>
      <c r="P48" s="325">
        <v>60</v>
      </c>
      <c r="Q48" s="297">
        <v>13</v>
      </c>
      <c r="R48" s="298">
        <f>SUM(P48*Q48)</f>
        <v>780</v>
      </c>
      <c r="S48" s="111">
        <f>SUM(L48+O48+R48)</f>
        <v>2242.5</v>
      </c>
      <c r="T48" s="330" t="s">
        <v>486</v>
      </c>
      <c r="U48" s="252" t="s">
        <v>397</v>
      </c>
    </row>
    <row r="49" spans="1:21" ht="42.75" customHeight="1">
      <c r="A49" s="27">
        <v>320</v>
      </c>
      <c r="B49" s="39">
        <v>2</v>
      </c>
      <c r="C49" s="236">
        <v>10</v>
      </c>
      <c r="D49" s="38">
        <f>SUM(S49/G49)</f>
        <v>32.42718446601942</v>
      </c>
      <c r="E49" s="52" t="s">
        <v>108</v>
      </c>
      <c r="F49" s="40" t="s">
        <v>1093</v>
      </c>
      <c r="G49" s="22">
        <v>51.5</v>
      </c>
      <c r="H49" s="65" t="s">
        <v>243</v>
      </c>
      <c r="I49" s="90" t="s">
        <v>542</v>
      </c>
      <c r="J49" s="98">
        <v>50</v>
      </c>
      <c r="K49" s="99">
        <v>10</v>
      </c>
      <c r="L49" s="294">
        <f>SUM(J49*K49)</f>
        <v>500</v>
      </c>
      <c r="M49" s="98">
        <v>45</v>
      </c>
      <c r="N49" s="99">
        <v>13</v>
      </c>
      <c r="O49" s="296">
        <f>SUM(M49*N49)</f>
        <v>585</v>
      </c>
      <c r="P49" s="325">
        <v>45</v>
      </c>
      <c r="Q49" s="297">
        <v>13</v>
      </c>
      <c r="R49" s="298">
        <f>SUM(P49*Q49)</f>
        <v>585</v>
      </c>
      <c r="S49" s="68">
        <f>SUM(L49+O49+R49)</f>
        <v>1670</v>
      </c>
      <c r="T49" s="330" t="s">
        <v>1455</v>
      </c>
      <c r="U49" s="251" t="s">
        <v>610</v>
      </c>
    </row>
    <row r="50" spans="1:21" ht="42.75" customHeight="1">
      <c r="A50" s="27">
        <v>321</v>
      </c>
      <c r="B50" s="39">
        <v>3</v>
      </c>
      <c r="C50" s="236">
        <v>9</v>
      </c>
      <c r="D50" s="38">
        <f>SUM(S50/G50)</f>
        <v>28.743718592964825</v>
      </c>
      <c r="E50" s="52" t="s">
        <v>171</v>
      </c>
      <c r="F50" s="40" t="s">
        <v>1460</v>
      </c>
      <c r="G50" s="22">
        <v>49.75</v>
      </c>
      <c r="H50" s="65" t="s">
        <v>189</v>
      </c>
      <c r="I50" s="90" t="s">
        <v>445</v>
      </c>
      <c r="J50" s="98">
        <v>37.5</v>
      </c>
      <c r="K50" s="99">
        <v>13</v>
      </c>
      <c r="L50" s="294">
        <f>SUM(J50*K50)</f>
        <v>487.5</v>
      </c>
      <c r="M50" s="324">
        <v>37.5</v>
      </c>
      <c r="N50" s="295">
        <v>13</v>
      </c>
      <c r="O50" s="296">
        <f>SUM(M50*N50)</f>
        <v>487.5</v>
      </c>
      <c r="P50" s="325">
        <v>35</v>
      </c>
      <c r="Q50" s="297">
        <v>13</v>
      </c>
      <c r="R50" s="298">
        <f>SUM(P50*Q50)</f>
        <v>455</v>
      </c>
      <c r="S50" s="68">
        <f>SUM(L50+O50+R50)</f>
        <v>1430</v>
      </c>
      <c r="T50" s="330" t="s">
        <v>1454</v>
      </c>
      <c r="U50" s="252" t="s">
        <v>372</v>
      </c>
    </row>
    <row r="51" spans="1:21" ht="42.75" customHeight="1">
      <c r="A51" s="27">
        <v>322</v>
      </c>
      <c r="B51" s="39">
        <v>4</v>
      </c>
      <c r="C51" s="236">
        <v>8</v>
      </c>
      <c r="D51" s="38">
        <f>SUM(S51/G51)</f>
        <v>26.10172981878089</v>
      </c>
      <c r="E51" s="52" t="s">
        <v>107</v>
      </c>
      <c r="F51" s="205" t="s">
        <v>1198</v>
      </c>
      <c r="G51" s="22">
        <v>48.56</v>
      </c>
      <c r="H51" s="65" t="s">
        <v>244</v>
      </c>
      <c r="I51" s="90" t="s">
        <v>499</v>
      </c>
      <c r="J51" s="98">
        <v>32.5</v>
      </c>
      <c r="K51" s="99">
        <v>13</v>
      </c>
      <c r="L51" s="294">
        <f>SUM(J51*K51)</f>
        <v>422.5</v>
      </c>
      <c r="M51" s="324">
        <v>32.5</v>
      </c>
      <c r="N51" s="295">
        <v>13</v>
      </c>
      <c r="O51" s="296">
        <f>SUM(M51*N51)</f>
        <v>422.5</v>
      </c>
      <c r="P51" s="325">
        <v>32.5</v>
      </c>
      <c r="Q51" s="297">
        <v>13</v>
      </c>
      <c r="R51" s="298">
        <f>SUM(P51*Q51)</f>
        <v>422.5</v>
      </c>
      <c r="S51" s="68">
        <f>SUM(L51+O51+R51)</f>
        <v>1267.5</v>
      </c>
      <c r="T51" s="330" t="s">
        <v>1461</v>
      </c>
      <c r="U51" s="252" t="s">
        <v>374</v>
      </c>
    </row>
    <row r="52" spans="1:21" ht="26.25" customHeight="1">
      <c r="A52" s="523" t="s">
        <v>119</v>
      </c>
      <c r="B52" s="524"/>
      <c r="C52" s="524"/>
      <c r="D52" s="524"/>
      <c r="E52" s="525"/>
      <c r="F52" s="528" t="s">
        <v>1171</v>
      </c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30"/>
      <c r="T52" s="530"/>
      <c r="U52" s="530"/>
    </row>
    <row r="53" spans="1:21" ht="21" customHeight="1">
      <c r="A53" s="484" t="s">
        <v>1</v>
      </c>
      <c r="B53" s="484" t="s">
        <v>3</v>
      </c>
      <c r="C53" s="484" t="s">
        <v>73</v>
      </c>
      <c r="D53" s="502" t="s">
        <v>114</v>
      </c>
      <c r="E53" s="484" t="s">
        <v>5</v>
      </c>
      <c r="F53" s="484" t="s">
        <v>6</v>
      </c>
      <c r="G53" s="484" t="s">
        <v>7</v>
      </c>
      <c r="H53" s="484" t="s">
        <v>433</v>
      </c>
      <c r="I53" s="484" t="s">
        <v>115</v>
      </c>
      <c r="J53" s="516" t="s">
        <v>33</v>
      </c>
      <c r="K53" s="516"/>
      <c r="L53" s="516"/>
      <c r="M53" s="517" t="s">
        <v>34</v>
      </c>
      <c r="N53" s="517"/>
      <c r="O53" s="517"/>
      <c r="P53" s="518" t="s">
        <v>35</v>
      </c>
      <c r="Q53" s="518"/>
      <c r="R53" s="518"/>
      <c r="S53" s="498" t="s">
        <v>116</v>
      </c>
      <c r="T53" s="500" t="s">
        <v>11</v>
      </c>
      <c r="U53" s="500" t="s">
        <v>12</v>
      </c>
    </row>
    <row r="54" spans="1:21" ht="27.75" customHeight="1">
      <c r="A54" s="485"/>
      <c r="B54" s="485"/>
      <c r="C54" s="485"/>
      <c r="D54" s="503"/>
      <c r="E54" s="485"/>
      <c r="F54" s="485"/>
      <c r="G54" s="485"/>
      <c r="H54" s="485"/>
      <c r="I54" s="485"/>
      <c r="J54" s="287" t="s">
        <v>9</v>
      </c>
      <c r="K54" s="288" t="s">
        <v>118</v>
      </c>
      <c r="L54" s="287" t="s">
        <v>10</v>
      </c>
      <c r="M54" s="289" t="s">
        <v>9</v>
      </c>
      <c r="N54" s="290" t="s">
        <v>118</v>
      </c>
      <c r="O54" s="289" t="s">
        <v>10</v>
      </c>
      <c r="P54" s="291" t="s">
        <v>9</v>
      </c>
      <c r="Q54" s="292" t="s">
        <v>118</v>
      </c>
      <c r="R54" s="291" t="s">
        <v>10</v>
      </c>
      <c r="S54" s="499"/>
      <c r="T54" s="501"/>
      <c r="U54" s="501"/>
    </row>
    <row r="55" spans="1:21" ht="42.75" customHeight="1">
      <c r="A55" s="27">
        <v>323</v>
      </c>
      <c r="B55" s="39">
        <v>1</v>
      </c>
      <c r="C55" s="236">
        <v>12</v>
      </c>
      <c r="D55" s="38">
        <f>SUM(S55/G55)</f>
        <v>26.01600985221675</v>
      </c>
      <c r="E55" s="52" t="s">
        <v>97</v>
      </c>
      <c r="F55" s="40" t="s">
        <v>346</v>
      </c>
      <c r="G55" s="22">
        <v>48.72</v>
      </c>
      <c r="H55" s="65" t="s">
        <v>208</v>
      </c>
      <c r="I55" s="90" t="s">
        <v>341</v>
      </c>
      <c r="J55" s="322">
        <v>32.5</v>
      </c>
      <c r="K55" s="323">
        <v>13</v>
      </c>
      <c r="L55" s="294">
        <f>SUM(J55*K55)</f>
        <v>422.5</v>
      </c>
      <c r="M55" s="324">
        <v>32.5</v>
      </c>
      <c r="N55" s="295">
        <v>13</v>
      </c>
      <c r="O55" s="296">
        <f>SUM(M55*N55)</f>
        <v>422.5</v>
      </c>
      <c r="P55" s="325">
        <v>32.5</v>
      </c>
      <c r="Q55" s="297">
        <v>13</v>
      </c>
      <c r="R55" s="298">
        <f>SUM(P55*Q55)</f>
        <v>422.5</v>
      </c>
      <c r="S55" s="111">
        <f>SUM(L55+O55+R55)</f>
        <v>1267.5</v>
      </c>
      <c r="T55" s="330" t="s">
        <v>492</v>
      </c>
      <c r="U55" s="252" t="s">
        <v>644</v>
      </c>
    </row>
    <row r="56" spans="1:21" ht="26.25" customHeight="1">
      <c r="A56" s="523" t="s">
        <v>119</v>
      </c>
      <c r="B56" s="524"/>
      <c r="C56" s="524"/>
      <c r="D56" s="524"/>
      <c r="E56" s="525"/>
      <c r="F56" s="528" t="s">
        <v>1172</v>
      </c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30"/>
      <c r="T56" s="530"/>
      <c r="U56" s="530"/>
    </row>
    <row r="57" spans="1:21" ht="21" customHeight="1">
      <c r="A57" s="484" t="s">
        <v>1</v>
      </c>
      <c r="B57" s="484" t="s">
        <v>3</v>
      </c>
      <c r="C57" s="484" t="s">
        <v>73</v>
      </c>
      <c r="D57" s="498" t="s">
        <v>114</v>
      </c>
      <c r="E57" s="484" t="s">
        <v>5</v>
      </c>
      <c r="F57" s="484" t="s">
        <v>6</v>
      </c>
      <c r="G57" s="484" t="s">
        <v>7</v>
      </c>
      <c r="H57" s="484" t="s">
        <v>433</v>
      </c>
      <c r="I57" s="484" t="s">
        <v>115</v>
      </c>
      <c r="J57" s="516" t="s">
        <v>33</v>
      </c>
      <c r="K57" s="516"/>
      <c r="L57" s="516"/>
      <c r="M57" s="517" t="s">
        <v>34</v>
      </c>
      <c r="N57" s="517"/>
      <c r="O57" s="517"/>
      <c r="P57" s="518" t="s">
        <v>35</v>
      </c>
      <c r="Q57" s="518"/>
      <c r="R57" s="518"/>
      <c r="S57" s="502" t="s">
        <v>116</v>
      </c>
      <c r="T57" s="500" t="s">
        <v>11</v>
      </c>
      <c r="U57" s="500" t="s">
        <v>12</v>
      </c>
    </row>
    <row r="58" spans="1:21" ht="27.75" customHeight="1">
      <c r="A58" s="485"/>
      <c r="B58" s="485"/>
      <c r="C58" s="485"/>
      <c r="D58" s="499"/>
      <c r="E58" s="485"/>
      <c r="F58" s="485"/>
      <c r="G58" s="485"/>
      <c r="H58" s="485"/>
      <c r="I58" s="485"/>
      <c r="J58" s="287" t="s">
        <v>9</v>
      </c>
      <c r="K58" s="288" t="s">
        <v>118</v>
      </c>
      <c r="L58" s="287" t="s">
        <v>10</v>
      </c>
      <c r="M58" s="289" t="s">
        <v>9</v>
      </c>
      <c r="N58" s="290" t="s">
        <v>118</v>
      </c>
      <c r="O58" s="289" t="s">
        <v>10</v>
      </c>
      <c r="P58" s="291" t="s">
        <v>9</v>
      </c>
      <c r="Q58" s="292" t="s">
        <v>118</v>
      </c>
      <c r="R58" s="291" t="s">
        <v>10</v>
      </c>
      <c r="S58" s="503"/>
      <c r="T58" s="501"/>
      <c r="U58" s="501"/>
    </row>
    <row r="59" spans="1:21" ht="42.75" customHeight="1">
      <c r="A59" s="27">
        <v>324</v>
      </c>
      <c r="B59" s="39">
        <v>1</v>
      </c>
      <c r="C59" s="236">
        <v>12</v>
      </c>
      <c r="D59" s="89">
        <f>SUM(S59/G59)</f>
        <v>33.80721220527046</v>
      </c>
      <c r="E59" s="52" t="s">
        <v>151</v>
      </c>
      <c r="F59" s="40" t="s">
        <v>352</v>
      </c>
      <c r="G59" s="22">
        <v>57.68</v>
      </c>
      <c r="H59" s="65" t="s">
        <v>493</v>
      </c>
      <c r="I59" s="90" t="s">
        <v>511</v>
      </c>
      <c r="J59" s="322">
        <v>50</v>
      </c>
      <c r="K59" s="323">
        <v>13</v>
      </c>
      <c r="L59" s="294">
        <f>SUM(J59*K59)</f>
        <v>650</v>
      </c>
      <c r="M59" s="324">
        <v>50</v>
      </c>
      <c r="N59" s="295">
        <v>13</v>
      </c>
      <c r="O59" s="296">
        <f>SUM(M59*N59)</f>
        <v>650</v>
      </c>
      <c r="P59" s="325">
        <v>50</v>
      </c>
      <c r="Q59" s="297">
        <v>13</v>
      </c>
      <c r="R59" s="298">
        <f>SUM(P59*Q59)</f>
        <v>650</v>
      </c>
      <c r="S59" s="21">
        <f>SUM(L59+O59+R59)</f>
        <v>1950</v>
      </c>
      <c r="T59" s="330" t="s">
        <v>488</v>
      </c>
      <c r="U59" s="252" t="s">
        <v>620</v>
      </c>
    </row>
    <row r="60" spans="1:21" ht="42.75" customHeight="1">
      <c r="A60" s="27">
        <v>325</v>
      </c>
      <c r="B60" s="39">
        <v>2</v>
      </c>
      <c r="C60" s="236">
        <v>10</v>
      </c>
      <c r="D60" s="89">
        <f>SUM(S60/G60)</f>
        <v>33.07017543859649</v>
      </c>
      <c r="E60" s="52" t="s">
        <v>172</v>
      </c>
      <c r="F60" s="40" t="s">
        <v>580</v>
      </c>
      <c r="G60" s="22">
        <v>57</v>
      </c>
      <c r="H60" s="65" t="s">
        <v>241</v>
      </c>
      <c r="I60" s="90" t="s">
        <v>455</v>
      </c>
      <c r="J60" s="322">
        <v>50</v>
      </c>
      <c r="K60" s="323">
        <v>13</v>
      </c>
      <c r="L60" s="294">
        <f>SUM(J60*K60)</f>
        <v>650</v>
      </c>
      <c r="M60" s="324">
        <v>47.5</v>
      </c>
      <c r="N60" s="295">
        <v>13</v>
      </c>
      <c r="O60" s="296">
        <f>SUM(M60*N60)</f>
        <v>617.5</v>
      </c>
      <c r="P60" s="325">
        <v>47.5</v>
      </c>
      <c r="Q60" s="297">
        <v>13</v>
      </c>
      <c r="R60" s="298">
        <f>SUM(P60*Q60)</f>
        <v>617.5</v>
      </c>
      <c r="S60" s="21">
        <f>SUM(L60+O60+R60)</f>
        <v>1885</v>
      </c>
      <c r="T60" s="330" t="s">
        <v>486</v>
      </c>
      <c r="U60" s="252" t="s">
        <v>642</v>
      </c>
    </row>
    <row r="61" spans="1:21" ht="42.75" customHeight="1">
      <c r="A61" s="27">
        <v>326</v>
      </c>
      <c r="B61" s="39">
        <v>3</v>
      </c>
      <c r="C61" s="236">
        <v>9</v>
      </c>
      <c r="D61" s="89">
        <f>SUM(S61/G61)</f>
        <v>32.32984293193717</v>
      </c>
      <c r="E61" s="52" t="s">
        <v>153</v>
      </c>
      <c r="F61" s="40" t="s">
        <v>581</v>
      </c>
      <c r="G61" s="22">
        <v>57.3</v>
      </c>
      <c r="H61" s="65" t="s">
        <v>209</v>
      </c>
      <c r="I61" s="90" t="s">
        <v>499</v>
      </c>
      <c r="J61" s="101">
        <v>47.5</v>
      </c>
      <c r="K61" s="102">
        <v>13</v>
      </c>
      <c r="L61" s="294">
        <f>SUM(J61*K61)</f>
        <v>617.5</v>
      </c>
      <c r="M61" s="324">
        <v>47.5</v>
      </c>
      <c r="N61" s="295">
        <v>13</v>
      </c>
      <c r="O61" s="296">
        <f>SUM(M61*N61)</f>
        <v>617.5</v>
      </c>
      <c r="P61" s="325">
        <v>47.5</v>
      </c>
      <c r="Q61" s="297">
        <v>13</v>
      </c>
      <c r="R61" s="298">
        <f>SUM(P61*Q61)</f>
        <v>617.5</v>
      </c>
      <c r="S61" s="68">
        <f>SUM(L61+O61+R61)</f>
        <v>1852.5</v>
      </c>
      <c r="T61" s="100" t="s">
        <v>1458</v>
      </c>
      <c r="U61" s="252" t="s">
        <v>374</v>
      </c>
    </row>
    <row r="62" spans="1:21" ht="42.75" customHeight="1">
      <c r="A62" s="27">
        <v>327</v>
      </c>
      <c r="B62" s="39">
        <v>4</v>
      </c>
      <c r="C62" s="236">
        <v>8</v>
      </c>
      <c r="D62" s="89">
        <f>SUM(S62/G62)</f>
        <v>26.13941018766756</v>
      </c>
      <c r="E62" s="52" t="s">
        <v>95</v>
      </c>
      <c r="F62" s="40" t="s">
        <v>350</v>
      </c>
      <c r="G62" s="22">
        <v>59.68</v>
      </c>
      <c r="H62" s="65" t="s">
        <v>211</v>
      </c>
      <c r="I62" s="90" t="s">
        <v>341</v>
      </c>
      <c r="J62" s="322">
        <v>40</v>
      </c>
      <c r="K62" s="323">
        <v>13</v>
      </c>
      <c r="L62" s="294">
        <f>SUM(J62*K62)</f>
        <v>520</v>
      </c>
      <c r="M62" s="324">
        <v>40</v>
      </c>
      <c r="N62" s="295">
        <v>13</v>
      </c>
      <c r="O62" s="296">
        <f>SUM(M62*N62)</f>
        <v>520</v>
      </c>
      <c r="P62" s="325">
        <v>40</v>
      </c>
      <c r="Q62" s="297">
        <v>13</v>
      </c>
      <c r="R62" s="298">
        <f>SUM(P62*Q62)</f>
        <v>520</v>
      </c>
      <c r="S62" s="21">
        <f>SUM(L62+O62+R62)</f>
        <v>1560</v>
      </c>
      <c r="T62" s="330" t="s">
        <v>492</v>
      </c>
      <c r="U62" s="252" t="s">
        <v>375</v>
      </c>
    </row>
    <row r="63" spans="1:21" ht="26.25" customHeight="1">
      <c r="A63" s="523" t="s">
        <v>119</v>
      </c>
      <c r="B63" s="524"/>
      <c r="C63" s="524"/>
      <c r="D63" s="524"/>
      <c r="E63" s="525"/>
      <c r="F63" s="528" t="s">
        <v>1173</v>
      </c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30"/>
      <c r="T63" s="530"/>
      <c r="U63" s="530"/>
    </row>
    <row r="64" spans="1:21" ht="20.25" customHeight="1">
      <c r="A64" s="484" t="s">
        <v>1</v>
      </c>
      <c r="B64" s="484" t="s">
        <v>3</v>
      </c>
      <c r="C64" s="484" t="s">
        <v>73</v>
      </c>
      <c r="D64" s="498" t="s">
        <v>114</v>
      </c>
      <c r="E64" s="484" t="s">
        <v>5</v>
      </c>
      <c r="F64" s="484" t="s">
        <v>6</v>
      </c>
      <c r="G64" s="484" t="s">
        <v>7</v>
      </c>
      <c r="H64" s="484" t="s">
        <v>433</v>
      </c>
      <c r="I64" s="484" t="s">
        <v>115</v>
      </c>
      <c r="J64" s="516" t="s">
        <v>33</v>
      </c>
      <c r="K64" s="516"/>
      <c r="L64" s="516"/>
      <c r="M64" s="517" t="s">
        <v>34</v>
      </c>
      <c r="N64" s="517"/>
      <c r="O64" s="517"/>
      <c r="P64" s="518" t="s">
        <v>35</v>
      </c>
      <c r="Q64" s="518"/>
      <c r="R64" s="518"/>
      <c r="S64" s="502" t="s">
        <v>116</v>
      </c>
      <c r="T64" s="500" t="s">
        <v>11</v>
      </c>
      <c r="U64" s="500" t="s">
        <v>12</v>
      </c>
    </row>
    <row r="65" spans="1:21" ht="25.5">
      <c r="A65" s="485"/>
      <c r="B65" s="485"/>
      <c r="C65" s="485"/>
      <c r="D65" s="499"/>
      <c r="E65" s="485"/>
      <c r="F65" s="485"/>
      <c r="G65" s="485"/>
      <c r="H65" s="485"/>
      <c r="I65" s="485"/>
      <c r="J65" s="287" t="s">
        <v>9</v>
      </c>
      <c r="K65" s="288" t="s">
        <v>118</v>
      </c>
      <c r="L65" s="287" t="s">
        <v>10</v>
      </c>
      <c r="M65" s="289" t="s">
        <v>9</v>
      </c>
      <c r="N65" s="290" t="s">
        <v>118</v>
      </c>
      <c r="O65" s="289" t="s">
        <v>10</v>
      </c>
      <c r="P65" s="291" t="s">
        <v>9</v>
      </c>
      <c r="Q65" s="292" t="s">
        <v>118</v>
      </c>
      <c r="R65" s="291" t="s">
        <v>10</v>
      </c>
      <c r="S65" s="503"/>
      <c r="T65" s="501"/>
      <c r="U65" s="501"/>
    </row>
    <row r="66" spans="1:21" ht="42.75" customHeight="1">
      <c r="A66" s="27">
        <v>283</v>
      </c>
      <c r="B66" s="39">
        <v>1</v>
      </c>
      <c r="C66" s="236">
        <v>12</v>
      </c>
      <c r="D66" s="89">
        <f>SUM(S66/G66)</f>
        <v>24.710743801652892</v>
      </c>
      <c r="E66" s="52" t="s">
        <v>156</v>
      </c>
      <c r="F66" s="40" t="s">
        <v>355</v>
      </c>
      <c r="G66" s="22">
        <v>60.5</v>
      </c>
      <c r="H66" s="65" t="s">
        <v>213</v>
      </c>
      <c r="I66" s="90" t="s">
        <v>502</v>
      </c>
      <c r="J66" s="322">
        <v>37.5</v>
      </c>
      <c r="K66" s="323">
        <v>13</v>
      </c>
      <c r="L66" s="294">
        <f>SUM(J66*K66)</f>
        <v>487.5</v>
      </c>
      <c r="M66" s="324">
        <v>37.5</v>
      </c>
      <c r="N66" s="295">
        <v>13</v>
      </c>
      <c r="O66" s="296">
        <f>SUM(M66*N66)</f>
        <v>487.5</v>
      </c>
      <c r="P66" s="325">
        <v>40</v>
      </c>
      <c r="Q66" s="297">
        <v>13</v>
      </c>
      <c r="R66" s="298">
        <f>SUM(P66*Q66)</f>
        <v>520</v>
      </c>
      <c r="S66" s="21">
        <f>SUM(L66+O66+R66)</f>
        <v>1495</v>
      </c>
      <c r="T66" s="330" t="s">
        <v>484</v>
      </c>
      <c r="U66" s="252" t="s">
        <v>110</v>
      </c>
    </row>
    <row r="67" spans="1:21" ht="26.25" customHeight="1">
      <c r="A67" s="523" t="s">
        <v>119</v>
      </c>
      <c r="B67" s="524"/>
      <c r="C67" s="524"/>
      <c r="D67" s="524"/>
      <c r="E67" s="525"/>
      <c r="F67" s="384" t="s">
        <v>1463</v>
      </c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7"/>
      <c r="T67" s="527"/>
      <c r="U67" s="527"/>
    </row>
    <row r="68" spans="1:21" ht="21" customHeight="1">
      <c r="A68" s="484" t="s">
        <v>1</v>
      </c>
      <c r="B68" s="484" t="s">
        <v>3</v>
      </c>
      <c r="C68" s="484" t="s">
        <v>73</v>
      </c>
      <c r="D68" s="486" t="s">
        <v>114</v>
      </c>
      <c r="E68" s="484" t="s">
        <v>5</v>
      </c>
      <c r="F68" s="484" t="s">
        <v>6</v>
      </c>
      <c r="G68" s="484" t="s">
        <v>7</v>
      </c>
      <c r="H68" s="484" t="s">
        <v>433</v>
      </c>
      <c r="I68" s="484" t="s">
        <v>115</v>
      </c>
      <c r="J68" s="516" t="s">
        <v>33</v>
      </c>
      <c r="K68" s="516"/>
      <c r="L68" s="516"/>
      <c r="M68" s="517" t="s">
        <v>34</v>
      </c>
      <c r="N68" s="517"/>
      <c r="O68" s="517"/>
      <c r="P68" s="518" t="s">
        <v>35</v>
      </c>
      <c r="Q68" s="518"/>
      <c r="R68" s="518"/>
      <c r="S68" s="498" t="s">
        <v>116</v>
      </c>
      <c r="T68" s="500" t="s">
        <v>11</v>
      </c>
      <c r="U68" s="500" t="s">
        <v>12</v>
      </c>
    </row>
    <row r="69" spans="1:21" ht="27.75" customHeight="1">
      <c r="A69" s="485"/>
      <c r="B69" s="485"/>
      <c r="C69" s="485"/>
      <c r="D69" s="487"/>
      <c r="E69" s="485"/>
      <c r="F69" s="485"/>
      <c r="G69" s="485"/>
      <c r="H69" s="485"/>
      <c r="I69" s="485"/>
      <c r="J69" s="287" t="s">
        <v>9</v>
      </c>
      <c r="K69" s="288" t="s">
        <v>118</v>
      </c>
      <c r="L69" s="287" t="s">
        <v>10</v>
      </c>
      <c r="M69" s="289" t="s">
        <v>9</v>
      </c>
      <c r="N69" s="290" t="s">
        <v>118</v>
      </c>
      <c r="O69" s="289" t="s">
        <v>10</v>
      </c>
      <c r="P69" s="291" t="s">
        <v>9</v>
      </c>
      <c r="Q69" s="292" t="s">
        <v>118</v>
      </c>
      <c r="R69" s="291" t="s">
        <v>10</v>
      </c>
      <c r="S69" s="499"/>
      <c r="T69" s="501"/>
      <c r="U69" s="501"/>
    </row>
    <row r="70" spans="1:21" ht="42.75" customHeight="1">
      <c r="A70" s="27">
        <v>328</v>
      </c>
      <c r="B70" s="39">
        <v>1</v>
      </c>
      <c r="C70" s="236">
        <v>12</v>
      </c>
      <c r="D70" s="38">
        <f>SUM(S70/G70)</f>
        <v>23.031496062992126</v>
      </c>
      <c r="E70" s="52" t="s">
        <v>96</v>
      </c>
      <c r="F70" s="40" t="s">
        <v>582</v>
      </c>
      <c r="G70" s="22">
        <v>76.2</v>
      </c>
      <c r="H70" s="65" t="s">
        <v>245</v>
      </c>
      <c r="I70" s="90" t="s">
        <v>543</v>
      </c>
      <c r="J70" s="101">
        <v>45</v>
      </c>
      <c r="K70" s="102">
        <v>13</v>
      </c>
      <c r="L70" s="294">
        <f>SUM(J70*K70)</f>
        <v>585</v>
      </c>
      <c r="M70" s="324">
        <v>45</v>
      </c>
      <c r="N70" s="295">
        <v>13</v>
      </c>
      <c r="O70" s="296">
        <f>SUM(M70*N70)</f>
        <v>585</v>
      </c>
      <c r="P70" s="325">
        <v>45</v>
      </c>
      <c r="Q70" s="297">
        <v>13</v>
      </c>
      <c r="R70" s="298">
        <f>SUM(P70*Q70)</f>
        <v>585</v>
      </c>
      <c r="S70" s="68">
        <f>SUM(L70+O70+R70)</f>
        <v>1755</v>
      </c>
      <c r="T70" s="100" t="s">
        <v>1462</v>
      </c>
      <c r="U70" s="252" t="s">
        <v>400</v>
      </c>
    </row>
    <row r="71" spans="1:21" ht="26.25" customHeight="1">
      <c r="A71" s="523" t="s">
        <v>119</v>
      </c>
      <c r="B71" s="524"/>
      <c r="C71" s="524"/>
      <c r="D71" s="524"/>
      <c r="E71" s="525"/>
      <c r="F71" s="504" t="s">
        <v>1174</v>
      </c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6"/>
      <c r="T71" s="506"/>
      <c r="U71" s="506"/>
    </row>
    <row r="72" spans="1:21" ht="21" customHeight="1">
      <c r="A72" s="484" t="s">
        <v>1</v>
      </c>
      <c r="B72" s="484" t="s">
        <v>3</v>
      </c>
      <c r="C72" s="484" t="s">
        <v>73</v>
      </c>
      <c r="D72" s="486" t="s">
        <v>114</v>
      </c>
      <c r="E72" s="484" t="s">
        <v>5</v>
      </c>
      <c r="F72" s="484" t="s">
        <v>6</v>
      </c>
      <c r="G72" s="484" t="s">
        <v>7</v>
      </c>
      <c r="H72" s="484" t="s">
        <v>433</v>
      </c>
      <c r="I72" s="484" t="s">
        <v>115</v>
      </c>
      <c r="J72" s="516" t="s">
        <v>33</v>
      </c>
      <c r="K72" s="516"/>
      <c r="L72" s="516"/>
      <c r="M72" s="517" t="s">
        <v>34</v>
      </c>
      <c r="N72" s="517"/>
      <c r="O72" s="517"/>
      <c r="P72" s="518" t="s">
        <v>35</v>
      </c>
      <c r="Q72" s="518"/>
      <c r="R72" s="518"/>
      <c r="S72" s="498" t="s">
        <v>116</v>
      </c>
      <c r="T72" s="500" t="s">
        <v>11</v>
      </c>
      <c r="U72" s="500" t="s">
        <v>12</v>
      </c>
    </row>
    <row r="73" spans="1:21" ht="27.75" customHeight="1">
      <c r="A73" s="485"/>
      <c r="B73" s="485"/>
      <c r="C73" s="485"/>
      <c r="D73" s="487"/>
      <c r="E73" s="485"/>
      <c r="F73" s="485"/>
      <c r="G73" s="485"/>
      <c r="H73" s="485"/>
      <c r="I73" s="485"/>
      <c r="J73" s="287" t="s">
        <v>9</v>
      </c>
      <c r="K73" s="288" t="s">
        <v>118</v>
      </c>
      <c r="L73" s="287" t="s">
        <v>10</v>
      </c>
      <c r="M73" s="289" t="s">
        <v>9</v>
      </c>
      <c r="N73" s="290" t="s">
        <v>118</v>
      </c>
      <c r="O73" s="289" t="s">
        <v>10</v>
      </c>
      <c r="P73" s="291" t="s">
        <v>9</v>
      </c>
      <c r="Q73" s="292" t="s">
        <v>118</v>
      </c>
      <c r="R73" s="291" t="s">
        <v>10</v>
      </c>
      <c r="S73" s="499"/>
      <c r="T73" s="501"/>
      <c r="U73" s="501"/>
    </row>
    <row r="74" spans="1:21" ht="42.75" customHeight="1">
      <c r="A74" s="27">
        <v>329</v>
      </c>
      <c r="B74" s="39">
        <v>1</v>
      </c>
      <c r="C74" s="236">
        <v>12</v>
      </c>
      <c r="D74" s="38">
        <f>SUM(S74/G74)</f>
        <v>43.89367816091954</v>
      </c>
      <c r="E74" s="52" t="s">
        <v>94</v>
      </c>
      <c r="F74" s="40" t="s">
        <v>395</v>
      </c>
      <c r="G74" s="22">
        <v>69.6</v>
      </c>
      <c r="H74" s="65" t="s">
        <v>552</v>
      </c>
      <c r="I74" s="90" t="s">
        <v>543</v>
      </c>
      <c r="J74" s="101">
        <v>80</v>
      </c>
      <c r="K74" s="102">
        <v>13</v>
      </c>
      <c r="L74" s="294">
        <f>SUM(J74*K74)</f>
        <v>1040</v>
      </c>
      <c r="M74" s="324">
        <v>77.5</v>
      </c>
      <c r="N74" s="295">
        <v>13</v>
      </c>
      <c r="O74" s="296">
        <f>SUM(M74*N74)</f>
        <v>1007.5</v>
      </c>
      <c r="P74" s="325">
        <v>77.5</v>
      </c>
      <c r="Q74" s="297">
        <v>13</v>
      </c>
      <c r="R74" s="298">
        <f>SUM(P74*Q74)</f>
        <v>1007.5</v>
      </c>
      <c r="S74" s="68">
        <f>SUM(L74+O74+R74)</f>
        <v>3055</v>
      </c>
      <c r="T74" s="100" t="s">
        <v>1464</v>
      </c>
      <c r="U74" s="252" t="s">
        <v>400</v>
      </c>
    </row>
    <row r="75" spans="1:21" ht="26.25" customHeight="1">
      <c r="A75" s="523" t="s">
        <v>119</v>
      </c>
      <c r="B75" s="524"/>
      <c r="C75" s="524"/>
      <c r="D75" s="524"/>
      <c r="E75" s="525"/>
      <c r="F75" s="504" t="s">
        <v>1175</v>
      </c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6"/>
      <c r="T75" s="506"/>
      <c r="U75" s="506"/>
    </row>
    <row r="76" spans="1:21" ht="21" customHeight="1">
      <c r="A76" s="484" t="s">
        <v>1</v>
      </c>
      <c r="B76" s="484" t="s">
        <v>3</v>
      </c>
      <c r="C76" s="484" t="s">
        <v>73</v>
      </c>
      <c r="D76" s="486" t="s">
        <v>114</v>
      </c>
      <c r="E76" s="484" t="s">
        <v>5</v>
      </c>
      <c r="F76" s="484" t="s">
        <v>6</v>
      </c>
      <c r="G76" s="484" t="s">
        <v>7</v>
      </c>
      <c r="H76" s="484" t="s">
        <v>433</v>
      </c>
      <c r="I76" s="484" t="s">
        <v>115</v>
      </c>
      <c r="J76" s="516" t="s">
        <v>33</v>
      </c>
      <c r="K76" s="516"/>
      <c r="L76" s="516"/>
      <c r="M76" s="517" t="s">
        <v>34</v>
      </c>
      <c r="N76" s="517"/>
      <c r="O76" s="517"/>
      <c r="P76" s="518" t="s">
        <v>35</v>
      </c>
      <c r="Q76" s="518"/>
      <c r="R76" s="518"/>
      <c r="S76" s="498" t="s">
        <v>116</v>
      </c>
      <c r="T76" s="500" t="s">
        <v>11</v>
      </c>
      <c r="U76" s="500" t="s">
        <v>12</v>
      </c>
    </row>
    <row r="77" spans="1:21" ht="27.75" customHeight="1">
      <c r="A77" s="485"/>
      <c r="B77" s="485"/>
      <c r="C77" s="485"/>
      <c r="D77" s="487"/>
      <c r="E77" s="485"/>
      <c r="F77" s="485"/>
      <c r="G77" s="485"/>
      <c r="H77" s="485"/>
      <c r="I77" s="485"/>
      <c r="J77" s="287" t="s">
        <v>9</v>
      </c>
      <c r="K77" s="288" t="s">
        <v>118</v>
      </c>
      <c r="L77" s="287" t="s">
        <v>10</v>
      </c>
      <c r="M77" s="289" t="s">
        <v>9</v>
      </c>
      <c r="N77" s="290" t="s">
        <v>118</v>
      </c>
      <c r="O77" s="289" t="s">
        <v>10</v>
      </c>
      <c r="P77" s="291" t="s">
        <v>9</v>
      </c>
      <c r="Q77" s="292" t="s">
        <v>118</v>
      </c>
      <c r="R77" s="291" t="s">
        <v>10</v>
      </c>
      <c r="S77" s="499"/>
      <c r="T77" s="501"/>
      <c r="U77" s="501"/>
    </row>
    <row r="78" spans="1:21" ht="42.75" customHeight="1">
      <c r="A78" s="27">
        <v>330</v>
      </c>
      <c r="B78" s="39">
        <v>1</v>
      </c>
      <c r="C78" s="236">
        <v>12</v>
      </c>
      <c r="D78" s="38">
        <f>SUM(S78/G78)</f>
        <v>40.20618556701031</v>
      </c>
      <c r="E78" s="52" t="s">
        <v>93</v>
      </c>
      <c r="F78" s="40" t="s">
        <v>286</v>
      </c>
      <c r="G78" s="22">
        <v>92.15</v>
      </c>
      <c r="H78" s="65" t="s">
        <v>206</v>
      </c>
      <c r="I78" s="90" t="s">
        <v>435</v>
      </c>
      <c r="J78" s="322">
        <v>95</v>
      </c>
      <c r="K78" s="323">
        <v>13</v>
      </c>
      <c r="L78" s="294">
        <f>SUM(J78*K78)</f>
        <v>1235</v>
      </c>
      <c r="M78" s="324">
        <v>95</v>
      </c>
      <c r="N78" s="295">
        <v>13</v>
      </c>
      <c r="O78" s="296">
        <f>SUM(M78*N78)</f>
        <v>1235</v>
      </c>
      <c r="P78" s="325">
        <v>95</v>
      </c>
      <c r="Q78" s="297">
        <v>13</v>
      </c>
      <c r="R78" s="298">
        <f>SUM(P78*Q78)</f>
        <v>1235</v>
      </c>
      <c r="S78" s="112">
        <f>SUM(L78+O78+R78)</f>
        <v>3705</v>
      </c>
      <c r="T78" s="330" t="s">
        <v>487</v>
      </c>
      <c r="U78" s="252" t="s">
        <v>324</v>
      </c>
    </row>
    <row r="79" spans="1:21" ht="42.75" customHeight="1">
      <c r="A79" s="27">
        <v>331</v>
      </c>
      <c r="B79" s="39">
        <v>2</v>
      </c>
      <c r="C79" s="236">
        <v>10</v>
      </c>
      <c r="D79" s="38">
        <f>SUM(S79/G79)</f>
        <v>34.89473684210526</v>
      </c>
      <c r="E79" s="52" t="s">
        <v>197</v>
      </c>
      <c r="F79" s="40" t="s">
        <v>337</v>
      </c>
      <c r="G79" s="22">
        <v>95</v>
      </c>
      <c r="H79" s="65" t="s">
        <v>185</v>
      </c>
      <c r="I79" s="90" t="s">
        <v>436</v>
      </c>
      <c r="J79" s="322">
        <v>85</v>
      </c>
      <c r="K79" s="323">
        <v>13</v>
      </c>
      <c r="L79" s="294">
        <f>SUM(J79*K79)</f>
        <v>1105</v>
      </c>
      <c r="M79" s="324">
        <v>85</v>
      </c>
      <c r="N79" s="295">
        <v>13</v>
      </c>
      <c r="O79" s="296">
        <f>SUM(M79*N79)</f>
        <v>1105</v>
      </c>
      <c r="P79" s="325">
        <v>85</v>
      </c>
      <c r="Q79" s="297">
        <v>13</v>
      </c>
      <c r="R79" s="298">
        <f>SUM(P79*Q79)</f>
        <v>1105</v>
      </c>
      <c r="S79" s="112">
        <f>SUM(L79+O79+R79)</f>
        <v>3315</v>
      </c>
      <c r="T79" s="330" t="s">
        <v>484</v>
      </c>
      <c r="U79" s="252" t="s">
        <v>619</v>
      </c>
    </row>
    <row r="80" spans="1:21" ht="26.25" customHeight="1">
      <c r="A80" s="523" t="s">
        <v>119</v>
      </c>
      <c r="B80" s="524"/>
      <c r="C80" s="524"/>
      <c r="D80" s="524"/>
      <c r="E80" s="525"/>
      <c r="F80" s="504" t="s">
        <v>1176</v>
      </c>
      <c r="G80" s="505"/>
      <c r="H80" s="505"/>
      <c r="I80" s="505"/>
      <c r="J80" s="505"/>
      <c r="K80" s="505"/>
      <c r="L80" s="505"/>
      <c r="M80" s="505"/>
      <c r="N80" s="505"/>
      <c r="O80" s="505"/>
      <c r="P80" s="505"/>
      <c r="Q80" s="505"/>
      <c r="R80" s="505"/>
      <c r="S80" s="506"/>
      <c r="T80" s="506"/>
      <c r="U80" s="506"/>
    </row>
    <row r="81" spans="1:21" ht="21" customHeight="1">
      <c r="A81" s="484" t="s">
        <v>1</v>
      </c>
      <c r="B81" s="484" t="s">
        <v>3</v>
      </c>
      <c r="C81" s="484" t="s">
        <v>73</v>
      </c>
      <c r="D81" s="486" t="s">
        <v>114</v>
      </c>
      <c r="E81" s="484" t="s">
        <v>5</v>
      </c>
      <c r="F81" s="484" t="s">
        <v>6</v>
      </c>
      <c r="G81" s="484" t="s">
        <v>7</v>
      </c>
      <c r="H81" s="484" t="s">
        <v>433</v>
      </c>
      <c r="I81" s="484" t="s">
        <v>115</v>
      </c>
      <c r="J81" s="516" t="s">
        <v>33</v>
      </c>
      <c r="K81" s="516"/>
      <c r="L81" s="516"/>
      <c r="M81" s="517" t="s">
        <v>34</v>
      </c>
      <c r="N81" s="517"/>
      <c r="O81" s="517"/>
      <c r="P81" s="518" t="s">
        <v>35</v>
      </c>
      <c r="Q81" s="518"/>
      <c r="R81" s="518"/>
      <c r="S81" s="498" t="s">
        <v>116</v>
      </c>
      <c r="T81" s="500" t="s">
        <v>11</v>
      </c>
      <c r="U81" s="500" t="s">
        <v>12</v>
      </c>
    </row>
    <row r="82" spans="1:21" ht="27.75" customHeight="1">
      <c r="A82" s="485"/>
      <c r="B82" s="485"/>
      <c r="C82" s="485"/>
      <c r="D82" s="487"/>
      <c r="E82" s="485"/>
      <c r="F82" s="485"/>
      <c r="G82" s="485"/>
      <c r="H82" s="485"/>
      <c r="I82" s="485"/>
      <c r="J82" s="287" t="s">
        <v>9</v>
      </c>
      <c r="K82" s="288" t="s">
        <v>118</v>
      </c>
      <c r="L82" s="287" t="s">
        <v>10</v>
      </c>
      <c r="M82" s="289" t="s">
        <v>9</v>
      </c>
      <c r="N82" s="290" t="s">
        <v>118</v>
      </c>
      <c r="O82" s="289" t="s">
        <v>10</v>
      </c>
      <c r="P82" s="291" t="s">
        <v>9</v>
      </c>
      <c r="Q82" s="292" t="s">
        <v>118</v>
      </c>
      <c r="R82" s="291" t="s">
        <v>10</v>
      </c>
      <c r="S82" s="499"/>
      <c r="T82" s="501"/>
      <c r="U82" s="501"/>
    </row>
    <row r="83" spans="1:21" ht="42.75" customHeight="1">
      <c r="A83" s="27">
        <v>332</v>
      </c>
      <c r="B83" s="39">
        <v>1</v>
      </c>
      <c r="C83" s="236">
        <v>12</v>
      </c>
      <c r="D83" s="38">
        <f>SUM(S83/G83)</f>
        <v>55.16605166051661</v>
      </c>
      <c r="E83" s="52" t="s">
        <v>120</v>
      </c>
      <c r="F83" s="40" t="s">
        <v>288</v>
      </c>
      <c r="G83" s="22">
        <v>67.75</v>
      </c>
      <c r="H83" s="65" t="s">
        <v>461</v>
      </c>
      <c r="I83" s="90" t="s">
        <v>437</v>
      </c>
      <c r="J83" s="101">
        <v>97.5</v>
      </c>
      <c r="K83" s="102">
        <v>13</v>
      </c>
      <c r="L83" s="294">
        <f>SUM(J83*K83)</f>
        <v>1267.5</v>
      </c>
      <c r="M83" s="324">
        <v>95</v>
      </c>
      <c r="N83" s="295">
        <v>13</v>
      </c>
      <c r="O83" s="296">
        <f>SUM(M83*N83)</f>
        <v>1235</v>
      </c>
      <c r="P83" s="325">
        <v>95</v>
      </c>
      <c r="Q83" s="297">
        <v>13</v>
      </c>
      <c r="R83" s="298">
        <f>SUM(P83*Q83)</f>
        <v>1235</v>
      </c>
      <c r="S83" s="68">
        <f>SUM(L83+O83+R83)</f>
        <v>3737.5</v>
      </c>
      <c r="T83" s="100" t="s">
        <v>1465</v>
      </c>
      <c r="U83" s="252" t="s">
        <v>617</v>
      </c>
    </row>
    <row r="84" spans="1:21" ht="42.75" customHeight="1">
      <c r="A84" s="27">
        <v>333</v>
      </c>
      <c r="B84" s="39">
        <v>2</v>
      </c>
      <c r="C84" s="236">
        <v>10</v>
      </c>
      <c r="D84" s="38">
        <f>SUM(S84/G84)</f>
        <v>50.67926757235676</v>
      </c>
      <c r="E84" s="52" t="s">
        <v>92</v>
      </c>
      <c r="F84" s="40" t="s">
        <v>392</v>
      </c>
      <c r="G84" s="22">
        <v>84.65</v>
      </c>
      <c r="H84" s="65" t="s">
        <v>462</v>
      </c>
      <c r="I84" s="90" t="s">
        <v>438</v>
      </c>
      <c r="J84" s="322">
        <v>110</v>
      </c>
      <c r="K84" s="323">
        <v>13</v>
      </c>
      <c r="L84" s="294">
        <f>SUM(J84*K84)</f>
        <v>1430</v>
      </c>
      <c r="M84" s="324">
        <v>110</v>
      </c>
      <c r="N84" s="295">
        <v>13</v>
      </c>
      <c r="O84" s="296">
        <f>SUM(M84*N84)</f>
        <v>1430</v>
      </c>
      <c r="P84" s="325">
        <v>110</v>
      </c>
      <c r="Q84" s="297">
        <v>13</v>
      </c>
      <c r="R84" s="298">
        <f>SUM(P84*Q84)</f>
        <v>1430</v>
      </c>
      <c r="S84" s="112">
        <f>SUM(L84+O84+R84)</f>
        <v>4290</v>
      </c>
      <c r="T84" s="330" t="s">
        <v>486</v>
      </c>
      <c r="U84" s="252" t="s">
        <v>616</v>
      </c>
    </row>
    <row r="85" spans="1:21" ht="26.25" customHeight="1">
      <c r="A85" s="523" t="s">
        <v>119</v>
      </c>
      <c r="B85" s="524"/>
      <c r="C85" s="524"/>
      <c r="D85" s="524"/>
      <c r="E85" s="525"/>
      <c r="F85" s="504" t="s">
        <v>1177</v>
      </c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6"/>
      <c r="T85" s="506"/>
      <c r="U85" s="506"/>
    </row>
    <row r="86" spans="1:21" ht="21" customHeight="1">
      <c r="A86" s="484" t="s">
        <v>1</v>
      </c>
      <c r="B86" s="484" t="s">
        <v>3</v>
      </c>
      <c r="C86" s="484" t="s">
        <v>73</v>
      </c>
      <c r="D86" s="486" t="s">
        <v>114</v>
      </c>
      <c r="E86" s="484" t="s">
        <v>5</v>
      </c>
      <c r="F86" s="484" t="s">
        <v>6</v>
      </c>
      <c r="G86" s="484" t="s">
        <v>7</v>
      </c>
      <c r="H86" s="484" t="s">
        <v>433</v>
      </c>
      <c r="I86" s="484" t="s">
        <v>115</v>
      </c>
      <c r="J86" s="516" t="s">
        <v>33</v>
      </c>
      <c r="K86" s="516"/>
      <c r="L86" s="516"/>
      <c r="M86" s="517" t="s">
        <v>34</v>
      </c>
      <c r="N86" s="517"/>
      <c r="O86" s="517"/>
      <c r="P86" s="518" t="s">
        <v>35</v>
      </c>
      <c r="Q86" s="518"/>
      <c r="R86" s="518"/>
      <c r="S86" s="498" t="s">
        <v>116</v>
      </c>
      <c r="T86" s="500" t="s">
        <v>11</v>
      </c>
      <c r="U86" s="500" t="s">
        <v>12</v>
      </c>
    </row>
    <row r="87" spans="1:21" ht="27.75" customHeight="1">
      <c r="A87" s="485"/>
      <c r="B87" s="485"/>
      <c r="C87" s="485"/>
      <c r="D87" s="487"/>
      <c r="E87" s="485"/>
      <c r="F87" s="485"/>
      <c r="G87" s="485"/>
      <c r="H87" s="485"/>
      <c r="I87" s="485"/>
      <c r="J87" s="287" t="s">
        <v>9</v>
      </c>
      <c r="K87" s="288" t="s">
        <v>118</v>
      </c>
      <c r="L87" s="287" t="s">
        <v>10</v>
      </c>
      <c r="M87" s="289" t="s">
        <v>9</v>
      </c>
      <c r="N87" s="290" t="s">
        <v>118</v>
      </c>
      <c r="O87" s="289" t="s">
        <v>10</v>
      </c>
      <c r="P87" s="291" t="s">
        <v>9</v>
      </c>
      <c r="Q87" s="292" t="s">
        <v>118</v>
      </c>
      <c r="R87" s="291" t="s">
        <v>10</v>
      </c>
      <c r="S87" s="499"/>
      <c r="T87" s="501"/>
      <c r="U87" s="501"/>
    </row>
    <row r="88" spans="1:21" ht="42.75" customHeight="1">
      <c r="A88" s="27">
        <v>334</v>
      </c>
      <c r="B88" s="39">
        <v>1</v>
      </c>
      <c r="C88" s="236">
        <v>12</v>
      </c>
      <c r="D88" s="38">
        <f>SUM(S88/G88)</f>
        <v>51.141330743079166</v>
      </c>
      <c r="E88" s="52" t="s">
        <v>102</v>
      </c>
      <c r="F88" s="40" t="s">
        <v>332</v>
      </c>
      <c r="G88" s="22">
        <v>102.95</v>
      </c>
      <c r="H88" s="65" t="s">
        <v>188</v>
      </c>
      <c r="I88" s="90" t="s">
        <v>545</v>
      </c>
      <c r="J88" s="101">
        <v>135</v>
      </c>
      <c r="K88" s="102">
        <v>13</v>
      </c>
      <c r="L88" s="294">
        <f>SUM(J88*K88)</f>
        <v>1755</v>
      </c>
      <c r="M88" s="324">
        <v>135</v>
      </c>
      <c r="N88" s="295">
        <v>13</v>
      </c>
      <c r="O88" s="296">
        <f>SUM(M88*N88)</f>
        <v>1755</v>
      </c>
      <c r="P88" s="325">
        <v>135</v>
      </c>
      <c r="Q88" s="297">
        <v>13</v>
      </c>
      <c r="R88" s="298">
        <f>SUM(P88*Q88)</f>
        <v>1755</v>
      </c>
      <c r="S88" s="68">
        <f>SUM(L88+O88+R88)</f>
        <v>5265</v>
      </c>
      <c r="T88" s="100" t="s">
        <v>1490</v>
      </c>
      <c r="U88" s="252" t="s">
        <v>618</v>
      </c>
    </row>
    <row r="89" spans="1:21" ht="26.25" customHeight="1">
      <c r="A89" s="523" t="s">
        <v>119</v>
      </c>
      <c r="B89" s="524"/>
      <c r="C89" s="524"/>
      <c r="D89" s="524"/>
      <c r="E89" s="525"/>
      <c r="F89" s="504" t="s">
        <v>1178</v>
      </c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6"/>
      <c r="T89" s="506"/>
      <c r="U89" s="506"/>
    </row>
    <row r="90" spans="1:21" ht="21" customHeight="1">
      <c r="A90" s="484" t="s">
        <v>1</v>
      </c>
      <c r="B90" s="484" t="s">
        <v>3</v>
      </c>
      <c r="C90" s="484" t="s">
        <v>73</v>
      </c>
      <c r="D90" s="486" t="s">
        <v>114</v>
      </c>
      <c r="E90" s="484" t="s">
        <v>5</v>
      </c>
      <c r="F90" s="484" t="s">
        <v>6</v>
      </c>
      <c r="G90" s="484" t="s">
        <v>7</v>
      </c>
      <c r="H90" s="484" t="s">
        <v>433</v>
      </c>
      <c r="I90" s="484" t="s">
        <v>115</v>
      </c>
      <c r="J90" s="516" t="s">
        <v>33</v>
      </c>
      <c r="K90" s="516"/>
      <c r="L90" s="516"/>
      <c r="M90" s="517" t="s">
        <v>34</v>
      </c>
      <c r="N90" s="517"/>
      <c r="O90" s="517"/>
      <c r="P90" s="518" t="s">
        <v>35</v>
      </c>
      <c r="Q90" s="518"/>
      <c r="R90" s="518"/>
      <c r="S90" s="498" t="s">
        <v>116</v>
      </c>
      <c r="T90" s="500" t="s">
        <v>11</v>
      </c>
      <c r="U90" s="500" t="s">
        <v>12</v>
      </c>
    </row>
    <row r="91" spans="1:21" ht="27.75" customHeight="1">
      <c r="A91" s="485"/>
      <c r="B91" s="485"/>
      <c r="C91" s="485"/>
      <c r="D91" s="487"/>
      <c r="E91" s="485"/>
      <c r="F91" s="485"/>
      <c r="G91" s="485"/>
      <c r="H91" s="485"/>
      <c r="I91" s="485"/>
      <c r="J91" s="287" t="s">
        <v>9</v>
      </c>
      <c r="K91" s="288" t="s">
        <v>118</v>
      </c>
      <c r="L91" s="287" t="s">
        <v>10</v>
      </c>
      <c r="M91" s="289" t="s">
        <v>9</v>
      </c>
      <c r="N91" s="290" t="s">
        <v>118</v>
      </c>
      <c r="O91" s="289" t="s">
        <v>10</v>
      </c>
      <c r="P91" s="291" t="s">
        <v>9</v>
      </c>
      <c r="Q91" s="292" t="s">
        <v>118</v>
      </c>
      <c r="R91" s="291" t="s">
        <v>10</v>
      </c>
      <c r="S91" s="499"/>
      <c r="T91" s="501"/>
      <c r="U91" s="501"/>
    </row>
    <row r="92" spans="1:21" ht="42.75" customHeight="1">
      <c r="A92" s="27">
        <v>335</v>
      </c>
      <c r="B92" s="39">
        <v>1</v>
      </c>
      <c r="C92" s="236">
        <v>12</v>
      </c>
      <c r="D92" s="38">
        <f>SUM(S92/G92)</f>
        <v>57.01096364685516</v>
      </c>
      <c r="E92" s="52" t="s">
        <v>60</v>
      </c>
      <c r="F92" s="40" t="s">
        <v>393</v>
      </c>
      <c r="G92" s="22">
        <v>86.65</v>
      </c>
      <c r="H92" s="65" t="s">
        <v>204</v>
      </c>
      <c r="I92" s="90" t="s">
        <v>396</v>
      </c>
      <c r="J92" s="101">
        <v>130</v>
      </c>
      <c r="K92" s="102">
        <v>13</v>
      </c>
      <c r="L92" s="294">
        <f>SUM(J92*K92)</f>
        <v>1690</v>
      </c>
      <c r="M92" s="324">
        <v>125</v>
      </c>
      <c r="N92" s="295">
        <v>13</v>
      </c>
      <c r="O92" s="296">
        <f>SUM(M92*N92)</f>
        <v>1625</v>
      </c>
      <c r="P92" s="325">
        <v>125</v>
      </c>
      <c r="Q92" s="297">
        <v>13</v>
      </c>
      <c r="R92" s="298">
        <f>SUM(P92*Q92)</f>
        <v>1625</v>
      </c>
      <c r="S92" s="68">
        <f>SUM(L92+O92+R92)</f>
        <v>4940</v>
      </c>
      <c r="T92" s="100" t="s">
        <v>1489</v>
      </c>
      <c r="U92" s="252" t="s">
        <v>91</v>
      </c>
    </row>
    <row r="93" spans="1:21" ht="42.75" customHeight="1">
      <c r="A93" s="27">
        <v>336</v>
      </c>
      <c r="B93" s="39">
        <v>2</v>
      </c>
      <c r="C93" s="236">
        <v>10</v>
      </c>
      <c r="D93" s="38">
        <f>SUM(S93/G93)</f>
        <v>56.03284902084649</v>
      </c>
      <c r="E93" s="52" t="s">
        <v>168</v>
      </c>
      <c r="F93" s="40" t="s">
        <v>370</v>
      </c>
      <c r="G93" s="22">
        <v>79.15</v>
      </c>
      <c r="H93" s="65" t="s">
        <v>514</v>
      </c>
      <c r="I93" s="90" t="s">
        <v>81</v>
      </c>
      <c r="J93" s="322">
        <v>117.5</v>
      </c>
      <c r="K93" s="323">
        <v>13</v>
      </c>
      <c r="L93" s="294">
        <f>SUM(J93*K93)</f>
        <v>1527.5</v>
      </c>
      <c r="M93" s="324">
        <v>117.5</v>
      </c>
      <c r="N93" s="295">
        <v>13</v>
      </c>
      <c r="O93" s="296">
        <f>SUM(M93*N93)</f>
        <v>1527.5</v>
      </c>
      <c r="P93" s="325">
        <v>115</v>
      </c>
      <c r="Q93" s="297">
        <v>12</v>
      </c>
      <c r="R93" s="298">
        <f>SUM(P93*Q93)</f>
        <v>1380</v>
      </c>
      <c r="S93" s="112">
        <f>SUM(L93+O93+R93)</f>
        <v>4435</v>
      </c>
      <c r="T93" s="330" t="s">
        <v>488</v>
      </c>
      <c r="U93" s="252" t="s">
        <v>615</v>
      </c>
    </row>
    <row r="94" spans="1:21" ht="42.75" customHeight="1">
      <c r="A94" s="27">
        <v>337</v>
      </c>
      <c r="B94" s="39">
        <v>3</v>
      </c>
      <c r="C94" s="236">
        <v>9</v>
      </c>
      <c r="D94" s="38">
        <f>SUM(S94/G94)</f>
        <v>55.92322964923892</v>
      </c>
      <c r="E94" s="52" t="s">
        <v>100</v>
      </c>
      <c r="F94" s="40" t="s">
        <v>394</v>
      </c>
      <c r="G94" s="22">
        <v>75.55</v>
      </c>
      <c r="H94" s="65" t="s">
        <v>267</v>
      </c>
      <c r="I94" s="90" t="s">
        <v>546</v>
      </c>
      <c r="J94" s="322">
        <v>107.5</v>
      </c>
      <c r="K94" s="323">
        <v>13</v>
      </c>
      <c r="L94" s="294">
        <f>SUM(J94*K94)</f>
        <v>1397.5</v>
      </c>
      <c r="M94" s="324">
        <v>107.5</v>
      </c>
      <c r="N94" s="295">
        <v>13</v>
      </c>
      <c r="O94" s="296">
        <f>SUM(M94*N94)</f>
        <v>1397.5</v>
      </c>
      <c r="P94" s="325">
        <v>110</v>
      </c>
      <c r="Q94" s="297">
        <v>13</v>
      </c>
      <c r="R94" s="298">
        <f>SUM(P94*Q94)</f>
        <v>1430</v>
      </c>
      <c r="S94" s="112">
        <f>SUM(L94+O94+R94)</f>
        <v>4225</v>
      </c>
      <c r="T94" s="330" t="s">
        <v>488</v>
      </c>
      <c r="U94" s="252" t="s">
        <v>614</v>
      </c>
    </row>
    <row r="95" spans="1:21" ht="42.75" customHeight="1">
      <c r="A95" s="27">
        <v>338</v>
      </c>
      <c r="B95" s="39">
        <v>4</v>
      </c>
      <c r="C95" s="236">
        <v>8</v>
      </c>
      <c r="D95" s="38">
        <f>SUM(S95/G95)</f>
        <v>44.17531718569781</v>
      </c>
      <c r="E95" s="52" t="s">
        <v>268</v>
      </c>
      <c r="F95" s="40" t="s">
        <v>293</v>
      </c>
      <c r="G95" s="22">
        <v>86.7</v>
      </c>
      <c r="H95" s="65" t="s">
        <v>200</v>
      </c>
      <c r="I95" s="90" t="s">
        <v>445</v>
      </c>
      <c r="J95" s="322">
        <v>110</v>
      </c>
      <c r="K95" s="323">
        <v>10</v>
      </c>
      <c r="L95" s="294">
        <f>SUM(J95*K95)</f>
        <v>1100</v>
      </c>
      <c r="M95" s="324">
        <v>105</v>
      </c>
      <c r="N95" s="295">
        <v>13</v>
      </c>
      <c r="O95" s="296">
        <f>SUM(M95*N95)</f>
        <v>1365</v>
      </c>
      <c r="P95" s="325">
        <v>105</v>
      </c>
      <c r="Q95" s="297">
        <v>13</v>
      </c>
      <c r="R95" s="298">
        <f>SUM(P95*Q95)</f>
        <v>1365</v>
      </c>
      <c r="S95" s="112">
        <f>SUM(L95+O95+R95)</f>
        <v>3830</v>
      </c>
      <c r="T95" s="330" t="s">
        <v>492</v>
      </c>
      <c r="U95" s="252" t="s">
        <v>442</v>
      </c>
    </row>
    <row r="96" spans="1:21" ht="26.25" customHeight="1">
      <c r="A96" s="523" t="s">
        <v>119</v>
      </c>
      <c r="B96" s="524"/>
      <c r="C96" s="524"/>
      <c r="D96" s="524"/>
      <c r="E96" s="525"/>
      <c r="F96" s="504" t="s">
        <v>1179</v>
      </c>
      <c r="G96" s="505"/>
      <c r="H96" s="505"/>
      <c r="I96" s="505"/>
      <c r="J96" s="505"/>
      <c r="K96" s="505"/>
      <c r="L96" s="505"/>
      <c r="M96" s="505"/>
      <c r="N96" s="505"/>
      <c r="O96" s="505"/>
      <c r="P96" s="505"/>
      <c r="Q96" s="505"/>
      <c r="R96" s="505"/>
      <c r="S96" s="506"/>
      <c r="T96" s="506"/>
      <c r="U96" s="506"/>
    </row>
    <row r="97" spans="1:21" ht="21" customHeight="1">
      <c r="A97" s="484" t="s">
        <v>1</v>
      </c>
      <c r="B97" s="484" t="s">
        <v>3</v>
      </c>
      <c r="C97" s="484" t="s">
        <v>73</v>
      </c>
      <c r="D97" s="486" t="s">
        <v>114</v>
      </c>
      <c r="E97" s="484" t="s">
        <v>5</v>
      </c>
      <c r="F97" s="484" t="s">
        <v>6</v>
      </c>
      <c r="G97" s="484" t="s">
        <v>7</v>
      </c>
      <c r="H97" s="484" t="s">
        <v>433</v>
      </c>
      <c r="I97" s="484" t="s">
        <v>115</v>
      </c>
      <c r="J97" s="516" t="s">
        <v>33</v>
      </c>
      <c r="K97" s="516"/>
      <c r="L97" s="516"/>
      <c r="M97" s="517" t="s">
        <v>34</v>
      </c>
      <c r="N97" s="517"/>
      <c r="O97" s="517"/>
      <c r="P97" s="518" t="s">
        <v>35</v>
      </c>
      <c r="Q97" s="518"/>
      <c r="R97" s="518"/>
      <c r="S97" s="498" t="s">
        <v>116</v>
      </c>
      <c r="T97" s="500" t="s">
        <v>11</v>
      </c>
      <c r="U97" s="500" t="s">
        <v>12</v>
      </c>
    </row>
    <row r="98" spans="1:21" ht="27.75" customHeight="1">
      <c r="A98" s="485"/>
      <c r="B98" s="485"/>
      <c r="C98" s="485"/>
      <c r="D98" s="487"/>
      <c r="E98" s="485"/>
      <c r="F98" s="485"/>
      <c r="G98" s="485"/>
      <c r="H98" s="485"/>
      <c r="I98" s="485"/>
      <c r="J98" s="287" t="s">
        <v>9</v>
      </c>
      <c r="K98" s="288" t="s">
        <v>118</v>
      </c>
      <c r="L98" s="287" t="s">
        <v>10</v>
      </c>
      <c r="M98" s="289" t="s">
        <v>9</v>
      </c>
      <c r="N98" s="290" t="s">
        <v>118</v>
      </c>
      <c r="O98" s="289" t="s">
        <v>10</v>
      </c>
      <c r="P98" s="291" t="s">
        <v>9</v>
      </c>
      <c r="Q98" s="292" t="s">
        <v>118</v>
      </c>
      <c r="R98" s="291" t="s">
        <v>10</v>
      </c>
      <c r="S98" s="499"/>
      <c r="T98" s="501"/>
      <c r="U98" s="501"/>
    </row>
    <row r="99" spans="1:21" ht="42.75" customHeight="1">
      <c r="A99" s="27">
        <v>339</v>
      </c>
      <c r="B99" s="39">
        <v>1</v>
      </c>
      <c r="C99" s="236">
        <v>12</v>
      </c>
      <c r="D99" s="38">
        <f>SUM(S99/G99)</f>
        <v>51.76201372997712</v>
      </c>
      <c r="E99" s="52" t="s">
        <v>101</v>
      </c>
      <c r="F99" s="40" t="s">
        <v>333</v>
      </c>
      <c r="G99" s="22">
        <v>109.25</v>
      </c>
      <c r="H99" s="65" t="s">
        <v>259</v>
      </c>
      <c r="I99" s="90" t="s">
        <v>511</v>
      </c>
      <c r="J99" s="101">
        <v>145</v>
      </c>
      <c r="K99" s="102">
        <v>13</v>
      </c>
      <c r="L99" s="294">
        <f>SUM(J99*K99)</f>
        <v>1885</v>
      </c>
      <c r="M99" s="324">
        <v>145</v>
      </c>
      <c r="N99" s="295">
        <v>13</v>
      </c>
      <c r="O99" s="296">
        <f>SUM(M99*N99)</f>
        <v>1885</v>
      </c>
      <c r="P99" s="325">
        <v>145</v>
      </c>
      <c r="Q99" s="297">
        <v>13</v>
      </c>
      <c r="R99" s="298">
        <f>SUM(P99*Q99)</f>
        <v>1885</v>
      </c>
      <c r="S99" s="68">
        <f>SUM(L99+O99+R99)</f>
        <v>5655</v>
      </c>
      <c r="T99" s="100" t="s">
        <v>1466</v>
      </c>
      <c r="U99" s="252" t="s">
        <v>613</v>
      </c>
    </row>
    <row r="100" spans="1:21" ht="42.75" customHeight="1">
      <c r="A100" s="27">
        <v>340</v>
      </c>
      <c r="B100" s="39">
        <v>2</v>
      </c>
      <c r="C100" s="236">
        <v>10</v>
      </c>
      <c r="D100" s="38">
        <f>SUM(S100/G100)</f>
        <v>50</v>
      </c>
      <c r="E100" s="52" t="s">
        <v>86</v>
      </c>
      <c r="F100" s="40" t="s">
        <v>334</v>
      </c>
      <c r="G100" s="22">
        <v>91</v>
      </c>
      <c r="H100" s="65" t="s">
        <v>257</v>
      </c>
      <c r="I100" s="90" t="s">
        <v>547</v>
      </c>
      <c r="J100" s="322">
        <v>125</v>
      </c>
      <c r="K100" s="323">
        <v>13</v>
      </c>
      <c r="L100" s="294">
        <f>SUM(J100*K100)</f>
        <v>1625</v>
      </c>
      <c r="M100" s="324">
        <v>115</v>
      </c>
      <c r="N100" s="295">
        <v>13</v>
      </c>
      <c r="O100" s="296">
        <f>SUM(M100*N100)</f>
        <v>1495</v>
      </c>
      <c r="P100" s="325">
        <v>110</v>
      </c>
      <c r="Q100" s="297">
        <v>13</v>
      </c>
      <c r="R100" s="298">
        <f>SUM(P100*Q100)</f>
        <v>1430</v>
      </c>
      <c r="S100" s="112">
        <f>SUM(L100+O100+R100)</f>
        <v>4550</v>
      </c>
      <c r="T100" s="330" t="s">
        <v>486</v>
      </c>
      <c r="U100" s="252" t="s">
        <v>612</v>
      </c>
    </row>
    <row r="101" spans="1:21" ht="42.75" customHeight="1">
      <c r="A101" s="27">
        <v>341</v>
      </c>
      <c r="B101" s="39">
        <v>3</v>
      </c>
      <c r="C101" s="236">
        <v>9</v>
      </c>
      <c r="D101" s="38">
        <f>SUM(S101/G101)</f>
        <v>46.033994334277615</v>
      </c>
      <c r="E101" s="52" t="s">
        <v>148</v>
      </c>
      <c r="F101" s="40" t="s">
        <v>319</v>
      </c>
      <c r="G101" s="22">
        <v>105.9</v>
      </c>
      <c r="H101" s="65" t="s">
        <v>479</v>
      </c>
      <c r="I101" s="90" t="s">
        <v>456</v>
      </c>
      <c r="J101" s="322">
        <v>125</v>
      </c>
      <c r="K101" s="323">
        <v>13</v>
      </c>
      <c r="L101" s="294">
        <f>SUM(J101*K101)</f>
        <v>1625</v>
      </c>
      <c r="M101" s="324">
        <v>125</v>
      </c>
      <c r="N101" s="295">
        <v>13</v>
      </c>
      <c r="O101" s="296">
        <f>SUM(M101*N101)</f>
        <v>1625</v>
      </c>
      <c r="P101" s="325">
        <v>125</v>
      </c>
      <c r="Q101" s="297">
        <v>13</v>
      </c>
      <c r="R101" s="298">
        <f>SUM(P101*Q101)</f>
        <v>1625</v>
      </c>
      <c r="S101" s="112">
        <f>SUM(L101+O101+R101)</f>
        <v>4875</v>
      </c>
      <c r="T101" s="330" t="s">
        <v>486</v>
      </c>
      <c r="U101" s="252" t="s">
        <v>344</v>
      </c>
    </row>
    <row r="102" spans="1:21" ht="42.75" customHeight="1">
      <c r="A102" s="27">
        <v>342</v>
      </c>
      <c r="B102" s="39">
        <v>4</v>
      </c>
      <c r="C102" s="236">
        <v>8</v>
      </c>
      <c r="D102" s="38">
        <f>SUM(S102/G102)</f>
        <v>44.63427656166577</v>
      </c>
      <c r="E102" s="52" t="s">
        <v>14</v>
      </c>
      <c r="F102" s="40" t="s">
        <v>335</v>
      </c>
      <c r="G102" s="22">
        <v>93.65</v>
      </c>
      <c r="H102" s="65" t="s">
        <v>256</v>
      </c>
      <c r="I102" s="90" t="s">
        <v>548</v>
      </c>
      <c r="J102" s="322">
        <v>110</v>
      </c>
      <c r="K102" s="323">
        <v>12</v>
      </c>
      <c r="L102" s="294">
        <f>SUM(J102*K102)</f>
        <v>1320</v>
      </c>
      <c r="M102" s="324">
        <v>110</v>
      </c>
      <c r="N102" s="295">
        <v>13</v>
      </c>
      <c r="O102" s="296">
        <f>SUM(M102*N102)</f>
        <v>1430</v>
      </c>
      <c r="P102" s="325">
        <v>110</v>
      </c>
      <c r="Q102" s="297">
        <v>13</v>
      </c>
      <c r="R102" s="298">
        <f>SUM(P102*Q102)</f>
        <v>1430</v>
      </c>
      <c r="S102" s="112">
        <f>SUM(L102+O102+R102)</f>
        <v>4180</v>
      </c>
      <c r="T102" s="330" t="s">
        <v>492</v>
      </c>
      <c r="U102" s="252" t="s">
        <v>441</v>
      </c>
    </row>
    <row r="103" spans="1:21" ht="42.75" customHeight="1">
      <c r="A103" s="27">
        <v>343</v>
      </c>
      <c r="B103" s="39">
        <v>5</v>
      </c>
      <c r="C103" s="236">
        <v>7</v>
      </c>
      <c r="D103" s="38">
        <f>SUM(S103/G103)</f>
        <v>39.77272727272727</v>
      </c>
      <c r="E103" s="52" t="s">
        <v>13</v>
      </c>
      <c r="F103" s="40" t="s">
        <v>336</v>
      </c>
      <c r="G103" s="22">
        <v>99</v>
      </c>
      <c r="H103" s="65" t="s">
        <v>258</v>
      </c>
      <c r="I103" s="90" t="s">
        <v>542</v>
      </c>
      <c r="J103" s="322">
        <v>112.5</v>
      </c>
      <c r="K103" s="323">
        <v>12</v>
      </c>
      <c r="L103" s="294">
        <f>SUM(J103*K103)</f>
        <v>1350</v>
      </c>
      <c r="M103" s="324">
        <v>112.5</v>
      </c>
      <c r="N103" s="295">
        <v>13</v>
      </c>
      <c r="O103" s="296">
        <f>SUM(M103*N103)</f>
        <v>1462.5</v>
      </c>
      <c r="P103" s="325">
        <v>112.5</v>
      </c>
      <c r="Q103" s="297">
        <v>10</v>
      </c>
      <c r="R103" s="298">
        <f>SUM(P103*Q103)</f>
        <v>1125</v>
      </c>
      <c r="S103" s="112">
        <f>SUM(L103+O103+R103)</f>
        <v>3937.5</v>
      </c>
      <c r="T103" s="330" t="s">
        <v>487</v>
      </c>
      <c r="U103" s="251" t="s">
        <v>610</v>
      </c>
    </row>
    <row r="104" spans="1:21" ht="26.25" customHeight="1">
      <c r="A104" s="523" t="s">
        <v>119</v>
      </c>
      <c r="B104" s="524"/>
      <c r="C104" s="524"/>
      <c r="D104" s="524"/>
      <c r="E104" s="525"/>
      <c r="F104" s="495" t="s">
        <v>1180</v>
      </c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7"/>
      <c r="T104" s="497"/>
      <c r="U104" s="497"/>
    </row>
    <row r="105" spans="1:21" ht="21" customHeight="1">
      <c r="A105" s="484" t="s">
        <v>1</v>
      </c>
      <c r="B105" s="484" t="s">
        <v>3</v>
      </c>
      <c r="C105" s="484" t="s">
        <v>73</v>
      </c>
      <c r="D105" s="498" t="s">
        <v>114</v>
      </c>
      <c r="E105" s="484" t="s">
        <v>5</v>
      </c>
      <c r="F105" s="484" t="s">
        <v>6</v>
      </c>
      <c r="G105" s="484" t="s">
        <v>7</v>
      </c>
      <c r="H105" s="484" t="s">
        <v>433</v>
      </c>
      <c r="I105" s="484" t="s">
        <v>115</v>
      </c>
      <c r="J105" s="516" t="s">
        <v>33</v>
      </c>
      <c r="K105" s="516"/>
      <c r="L105" s="516"/>
      <c r="M105" s="517" t="s">
        <v>34</v>
      </c>
      <c r="N105" s="517"/>
      <c r="O105" s="517"/>
      <c r="P105" s="518" t="s">
        <v>35</v>
      </c>
      <c r="Q105" s="518"/>
      <c r="R105" s="518"/>
      <c r="S105" s="502" t="s">
        <v>116</v>
      </c>
      <c r="T105" s="500" t="s">
        <v>11</v>
      </c>
      <c r="U105" s="500" t="s">
        <v>12</v>
      </c>
    </row>
    <row r="106" spans="1:21" ht="27.75" customHeight="1">
      <c r="A106" s="485"/>
      <c r="B106" s="485"/>
      <c r="C106" s="485"/>
      <c r="D106" s="499"/>
      <c r="E106" s="485"/>
      <c r="F106" s="485"/>
      <c r="G106" s="485"/>
      <c r="H106" s="485"/>
      <c r="I106" s="485"/>
      <c r="J106" s="287" t="s">
        <v>9</v>
      </c>
      <c r="K106" s="288" t="s">
        <v>118</v>
      </c>
      <c r="L106" s="287" t="s">
        <v>10</v>
      </c>
      <c r="M106" s="289" t="s">
        <v>9</v>
      </c>
      <c r="N106" s="290" t="s">
        <v>118</v>
      </c>
      <c r="O106" s="289" t="s">
        <v>10</v>
      </c>
      <c r="P106" s="291" t="s">
        <v>9</v>
      </c>
      <c r="Q106" s="292" t="s">
        <v>118</v>
      </c>
      <c r="R106" s="291" t="s">
        <v>10</v>
      </c>
      <c r="S106" s="503"/>
      <c r="T106" s="501"/>
      <c r="U106" s="501"/>
    </row>
    <row r="107" spans="1:21" ht="42.75" customHeight="1">
      <c r="A107" s="27">
        <v>344</v>
      </c>
      <c r="B107" s="39">
        <v>1</v>
      </c>
      <c r="C107" s="236">
        <v>12</v>
      </c>
      <c r="D107" s="89">
        <f>SUM(S107/G107)</f>
        <v>49.94929006085193</v>
      </c>
      <c r="E107" s="52" t="s">
        <v>161</v>
      </c>
      <c r="F107" s="40" t="s">
        <v>363</v>
      </c>
      <c r="G107" s="22">
        <v>59.16</v>
      </c>
      <c r="H107" s="65" t="s">
        <v>508</v>
      </c>
      <c r="I107" s="90" t="s">
        <v>551</v>
      </c>
      <c r="J107" s="322">
        <v>87.5</v>
      </c>
      <c r="K107" s="323">
        <v>10</v>
      </c>
      <c r="L107" s="294">
        <f>SUM(J107*K107)</f>
        <v>875</v>
      </c>
      <c r="M107" s="324">
        <v>80</v>
      </c>
      <c r="N107" s="295">
        <v>13</v>
      </c>
      <c r="O107" s="296">
        <f>SUM(M107*N107)</f>
        <v>1040</v>
      </c>
      <c r="P107" s="325">
        <v>80</v>
      </c>
      <c r="Q107" s="297">
        <v>13</v>
      </c>
      <c r="R107" s="298">
        <f>SUM(P107*Q107)</f>
        <v>1040</v>
      </c>
      <c r="S107" s="68">
        <f>SUM(L107+O107+R107)</f>
        <v>2955</v>
      </c>
      <c r="T107" s="100" t="s">
        <v>1341</v>
      </c>
      <c r="U107" s="252" t="s">
        <v>323</v>
      </c>
    </row>
    <row r="108" spans="1:21" ht="26.25" customHeight="1">
      <c r="A108" s="523" t="s">
        <v>119</v>
      </c>
      <c r="B108" s="524"/>
      <c r="C108" s="524"/>
      <c r="D108" s="524"/>
      <c r="E108" s="525"/>
      <c r="F108" s="495" t="s">
        <v>1181</v>
      </c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7"/>
      <c r="T108" s="497"/>
      <c r="U108" s="497"/>
    </row>
    <row r="109" spans="1:21" ht="21" customHeight="1">
      <c r="A109" s="484" t="s">
        <v>1</v>
      </c>
      <c r="B109" s="484" t="s">
        <v>3</v>
      </c>
      <c r="C109" s="484" t="s">
        <v>73</v>
      </c>
      <c r="D109" s="498" t="s">
        <v>114</v>
      </c>
      <c r="E109" s="484" t="s">
        <v>5</v>
      </c>
      <c r="F109" s="484" t="s">
        <v>6</v>
      </c>
      <c r="G109" s="484" t="s">
        <v>7</v>
      </c>
      <c r="H109" s="484" t="s">
        <v>433</v>
      </c>
      <c r="I109" s="484" t="s">
        <v>115</v>
      </c>
      <c r="J109" s="516" t="s">
        <v>33</v>
      </c>
      <c r="K109" s="516"/>
      <c r="L109" s="516"/>
      <c r="M109" s="517" t="s">
        <v>34</v>
      </c>
      <c r="N109" s="517"/>
      <c r="O109" s="517"/>
      <c r="P109" s="518" t="s">
        <v>35</v>
      </c>
      <c r="Q109" s="518"/>
      <c r="R109" s="518"/>
      <c r="S109" s="502" t="s">
        <v>116</v>
      </c>
      <c r="T109" s="500" t="s">
        <v>11</v>
      </c>
      <c r="U109" s="500" t="s">
        <v>12</v>
      </c>
    </row>
    <row r="110" spans="1:21" ht="27.75" customHeight="1">
      <c r="A110" s="485"/>
      <c r="B110" s="485"/>
      <c r="C110" s="485"/>
      <c r="D110" s="499"/>
      <c r="E110" s="485"/>
      <c r="F110" s="485"/>
      <c r="G110" s="485"/>
      <c r="H110" s="485"/>
      <c r="I110" s="485"/>
      <c r="J110" s="287" t="s">
        <v>9</v>
      </c>
      <c r="K110" s="288" t="s">
        <v>118</v>
      </c>
      <c r="L110" s="287" t="s">
        <v>10</v>
      </c>
      <c r="M110" s="289" t="s">
        <v>9</v>
      </c>
      <c r="N110" s="290" t="s">
        <v>118</v>
      </c>
      <c r="O110" s="289" t="s">
        <v>10</v>
      </c>
      <c r="P110" s="291" t="s">
        <v>9</v>
      </c>
      <c r="Q110" s="292" t="s">
        <v>118</v>
      </c>
      <c r="R110" s="291" t="s">
        <v>10</v>
      </c>
      <c r="S110" s="503"/>
      <c r="T110" s="501"/>
      <c r="U110" s="501"/>
    </row>
    <row r="111" spans="1:21" ht="42.75" customHeight="1">
      <c r="A111" s="27">
        <v>345</v>
      </c>
      <c r="B111" s="39">
        <v>1</v>
      </c>
      <c r="C111" s="236">
        <v>12</v>
      </c>
      <c r="D111" s="89">
        <f>SUM(S111/G111)</f>
        <v>61.39430284857571</v>
      </c>
      <c r="E111" s="52" t="s">
        <v>165</v>
      </c>
      <c r="F111" s="40" t="s">
        <v>366</v>
      </c>
      <c r="G111" s="22">
        <v>66.7</v>
      </c>
      <c r="H111" s="65" t="s">
        <v>230</v>
      </c>
      <c r="I111" s="90" t="s">
        <v>435</v>
      </c>
      <c r="J111" s="322">
        <v>105</v>
      </c>
      <c r="K111" s="323">
        <v>13</v>
      </c>
      <c r="L111" s="294">
        <f>SUM(J111*K111)</f>
        <v>1365</v>
      </c>
      <c r="M111" s="324">
        <v>105</v>
      </c>
      <c r="N111" s="295">
        <v>13</v>
      </c>
      <c r="O111" s="296">
        <f>SUM(M111*N111)</f>
        <v>1365</v>
      </c>
      <c r="P111" s="325">
        <v>105</v>
      </c>
      <c r="Q111" s="297">
        <v>13</v>
      </c>
      <c r="R111" s="298">
        <f>SUM(P111*Q111)</f>
        <v>1365</v>
      </c>
      <c r="S111" s="21">
        <f>SUM(L111+O111+R111)</f>
        <v>4095</v>
      </c>
      <c r="T111" s="330" t="s">
        <v>490</v>
      </c>
      <c r="U111" s="252" t="s">
        <v>607</v>
      </c>
    </row>
    <row r="112" spans="1:21" ht="42.75" customHeight="1">
      <c r="A112" s="27">
        <v>346</v>
      </c>
      <c r="B112" s="39">
        <v>2</v>
      </c>
      <c r="C112" s="236">
        <v>10</v>
      </c>
      <c r="D112" s="89">
        <f>SUM(S112/G112)</f>
        <v>59.66767371601208</v>
      </c>
      <c r="E112" s="52" t="s">
        <v>173</v>
      </c>
      <c r="F112" s="40" t="s">
        <v>387</v>
      </c>
      <c r="G112" s="22">
        <v>66.2</v>
      </c>
      <c r="H112" s="65" t="s">
        <v>263</v>
      </c>
      <c r="I112" s="90" t="s">
        <v>549</v>
      </c>
      <c r="J112" s="101">
        <v>107.5</v>
      </c>
      <c r="K112" s="102">
        <v>13</v>
      </c>
      <c r="L112" s="294">
        <f>SUM(J112*K112)</f>
        <v>1397.5</v>
      </c>
      <c r="M112" s="324">
        <v>107.5</v>
      </c>
      <c r="N112" s="295">
        <v>13</v>
      </c>
      <c r="O112" s="296">
        <f>SUM(M112*N112)</f>
        <v>1397.5</v>
      </c>
      <c r="P112" s="325">
        <v>105</v>
      </c>
      <c r="Q112" s="297">
        <v>11</v>
      </c>
      <c r="R112" s="298">
        <f>SUM(P112*Q112)</f>
        <v>1155</v>
      </c>
      <c r="S112" s="21">
        <f>SUM(L112+O112+R112)</f>
        <v>3950</v>
      </c>
      <c r="T112" s="100" t="s">
        <v>1467</v>
      </c>
      <c r="U112" s="252" t="s">
        <v>401</v>
      </c>
    </row>
    <row r="113" spans="1:21" ht="42.75" customHeight="1">
      <c r="A113" s="27">
        <v>347</v>
      </c>
      <c r="B113" s="39">
        <v>3</v>
      </c>
      <c r="C113" s="236">
        <v>9</v>
      </c>
      <c r="D113" s="89">
        <f>SUM(S113/G113)</f>
        <v>54.47707736389685</v>
      </c>
      <c r="E113" s="52" t="s">
        <v>174</v>
      </c>
      <c r="F113" s="40" t="s">
        <v>388</v>
      </c>
      <c r="G113" s="22">
        <v>69.8</v>
      </c>
      <c r="H113" s="65" t="s">
        <v>264</v>
      </c>
      <c r="I113" s="90" t="s">
        <v>448</v>
      </c>
      <c r="J113" s="322">
        <v>97.5</v>
      </c>
      <c r="K113" s="323">
        <v>13</v>
      </c>
      <c r="L113" s="294">
        <f>SUM(J113*K113)</f>
        <v>1267.5</v>
      </c>
      <c r="M113" s="324">
        <v>97.5</v>
      </c>
      <c r="N113" s="295">
        <v>13</v>
      </c>
      <c r="O113" s="296">
        <f>SUM(M113*N113)</f>
        <v>1267.5</v>
      </c>
      <c r="P113" s="325">
        <v>97.5</v>
      </c>
      <c r="Q113" s="297">
        <v>13</v>
      </c>
      <c r="R113" s="298">
        <f>SUM(P113*Q113)</f>
        <v>1267.5</v>
      </c>
      <c r="S113" s="21">
        <f>SUM(L113+O113+R113)</f>
        <v>3802.5</v>
      </c>
      <c r="T113" s="330" t="s">
        <v>488</v>
      </c>
      <c r="U113" s="252" t="s">
        <v>606</v>
      </c>
    </row>
    <row r="114" spans="1:21" ht="42.75" customHeight="1">
      <c r="A114" s="27">
        <v>348</v>
      </c>
      <c r="B114" s="39">
        <v>4</v>
      </c>
      <c r="C114" s="236">
        <v>8</v>
      </c>
      <c r="D114" s="89">
        <f>SUM(S114/G114)</f>
        <v>52.539341917024316</v>
      </c>
      <c r="E114" s="52" t="s">
        <v>106</v>
      </c>
      <c r="F114" s="40" t="s">
        <v>367</v>
      </c>
      <c r="G114" s="22">
        <v>69.9</v>
      </c>
      <c r="H114" s="65" t="s">
        <v>232</v>
      </c>
      <c r="I114" s="90" t="s">
        <v>511</v>
      </c>
      <c r="J114" s="322">
        <v>90</v>
      </c>
      <c r="K114" s="323">
        <v>13</v>
      </c>
      <c r="L114" s="294">
        <f>SUM(J114*K114)</f>
        <v>1170</v>
      </c>
      <c r="M114" s="324">
        <v>95</v>
      </c>
      <c r="N114" s="295">
        <v>13</v>
      </c>
      <c r="O114" s="296">
        <f>SUM(M114*N114)</f>
        <v>1235</v>
      </c>
      <c r="P114" s="325">
        <v>97.5</v>
      </c>
      <c r="Q114" s="297">
        <v>13</v>
      </c>
      <c r="R114" s="298">
        <f>SUM(P114*Q114)</f>
        <v>1267.5</v>
      </c>
      <c r="S114" s="21">
        <f>SUM(L114+O114+R114)</f>
        <v>3672.5</v>
      </c>
      <c r="T114" s="330" t="s">
        <v>488</v>
      </c>
      <c r="U114" s="252" t="s">
        <v>611</v>
      </c>
    </row>
    <row r="115" spans="1:21" ht="42.75" customHeight="1">
      <c r="A115" s="27">
        <v>349</v>
      </c>
      <c r="B115" s="39">
        <v>5</v>
      </c>
      <c r="C115" s="236">
        <v>7</v>
      </c>
      <c r="D115" s="89">
        <f>SUM(S115/G115)</f>
        <v>48.32022873481058</v>
      </c>
      <c r="E115" s="52" t="s">
        <v>265</v>
      </c>
      <c r="F115" s="40" t="s">
        <v>368</v>
      </c>
      <c r="G115" s="22">
        <v>69.95</v>
      </c>
      <c r="H115" s="56" t="s">
        <v>513</v>
      </c>
      <c r="I115" s="90" t="s">
        <v>449</v>
      </c>
      <c r="J115" s="322">
        <v>85</v>
      </c>
      <c r="K115" s="323">
        <v>13</v>
      </c>
      <c r="L115" s="294">
        <f>SUM(J115*K115)</f>
        <v>1105</v>
      </c>
      <c r="M115" s="324">
        <v>87.5</v>
      </c>
      <c r="N115" s="295">
        <v>13</v>
      </c>
      <c r="O115" s="296">
        <f>SUM(M115*N115)</f>
        <v>1137.5</v>
      </c>
      <c r="P115" s="325">
        <v>87.5</v>
      </c>
      <c r="Q115" s="297">
        <v>13</v>
      </c>
      <c r="R115" s="298">
        <f>SUM(P115*Q115)</f>
        <v>1137.5</v>
      </c>
      <c r="S115" s="21">
        <f>SUM(L115+O115+R115)</f>
        <v>3380</v>
      </c>
      <c r="T115" s="330" t="s">
        <v>486</v>
      </c>
      <c r="U115" s="252" t="s">
        <v>402</v>
      </c>
    </row>
    <row r="116" spans="1:21" ht="26.25" customHeight="1">
      <c r="A116" s="523" t="s">
        <v>119</v>
      </c>
      <c r="B116" s="524"/>
      <c r="C116" s="524"/>
      <c r="D116" s="524"/>
      <c r="E116" s="525"/>
      <c r="F116" s="495" t="s">
        <v>1182</v>
      </c>
      <c r="G116" s="496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7"/>
      <c r="T116" s="497"/>
      <c r="U116" s="497"/>
    </row>
    <row r="117" spans="1:21" ht="21" customHeight="1">
      <c r="A117" s="484" t="s">
        <v>1</v>
      </c>
      <c r="B117" s="484" t="s">
        <v>3</v>
      </c>
      <c r="C117" s="484" t="s">
        <v>73</v>
      </c>
      <c r="D117" s="498" t="s">
        <v>114</v>
      </c>
      <c r="E117" s="484" t="s">
        <v>5</v>
      </c>
      <c r="F117" s="484" t="s">
        <v>6</v>
      </c>
      <c r="G117" s="484" t="s">
        <v>7</v>
      </c>
      <c r="H117" s="484" t="s">
        <v>433</v>
      </c>
      <c r="I117" s="484" t="s">
        <v>115</v>
      </c>
      <c r="J117" s="516" t="s">
        <v>33</v>
      </c>
      <c r="K117" s="516"/>
      <c r="L117" s="516"/>
      <c r="M117" s="517" t="s">
        <v>34</v>
      </c>
      <c r="N117" s="517"/>
      <c r="O117" s="517"/>
      <c r="P117" s="518" t="s">
        <v>35</v>
      </c>
      <c r="Q117" s="518"/>
      <c r="R117" s="518"/>
      <c r="S117" s="502" t="s">
        <v>116</v>
      </c>
      <c r="T117" s="500" t="s">
        <v>11</v>
      </c>
      <c r="U117" s="500" t="s">
        <v>12</v>
      </c>
    </row>
    <row r="118" spans="1:21" ht="27.75" customHeight="1">
      <c r="A118" s="485"/>
      <c r="B118" s="485"/>
      <c r="C118" s="485"/>
      <c r="D118" s="499"/>
      <c r="E118" s="485"/>
      <c r="F118" s="485"/>
      <c r="G118" s="485"/>
      <c r="H118" s="485"/>
      <c r="I118" s="485"/>
      <c r="J118" s="287" t="s">
        <v>9</v>
      </c>
      <c r="K118" s="288" t="s">
        <v>118</v>
      </c>
      <c r="L118" s="287" t="s">
        <v>10</v>
      </c>
      <c r="M118" s="289" t="s">
        <v>9</v>
      </c>
      <c r="N118" s="290" t="s">
        <v>118</v>
      </c>
      <c r="O118" s="289" t="s">
        <v>10</v>
      </c>
      <c r="P118" s="291" t="s">
        <v>9</v>
      </c>
      <c r="Q118" s="292" t="s">
        <v>118</v>
      </c>
      <c r="R118" s="291" t="s">
        <v>10</v>
      </c>
      <c r="S118" s="503"/>
      <c r="T118" s="501"/>
      <c r="U118" s="501"/>
    </row>
    <row r="119" spans="1:21" ht="42.75" customHeight="1">
      <c r="A119" s="27">
        <v>350</v>
      </c>
      <c r="B119" s="39">
        <v>1</v>
      </c>
      <c r="C119" s="236">
        <v>12</v>
      </c>
      <c r="D119" s="89">
        <f>SUM(S119/G119)</f>
        <v>60.20793950850662</v>
      </c>
      <c r="E119" s="52" t="s">
        <v>271</v>
      </c>
      <c r="F119" s="40" t="s">
        <v>389</v>
      </c>
      <c r="G119" s="22">
        <v>79.35</v>
      </c>
      <c r="H119" s="65" t="s">
        <v>272</v>
      </c>
      <c r="I119" s="90" t="s">
        <v>550</v>
      </c>
      <c r="J119" s="322">
        <v>125</v>
      </c>
      <c r="K119" s="323">
        <v>13</v>
      </c>
      <c r="L119" s="294">
        <f>SUM(J119*K119)</f>
        <v>1625</v>
      </c>
      <c r="M119" s="324">
        <v>122.5</v>
      </c>
      <c r="N119" s="295">
        <v>13</v>
      </c>
      <c r="O119" s="296">
        <f>SUM(M119*N119)</f>
        <v>1592.5</v>
      </c>
      <c r="P119" s="325">
        <v>120</v>
      </c>
      <c r="Q119" s="297">
        <v>13</v>
      </c>
      <c r="R119" s="298">
        <f>SUM(P119*Q119)</f>
        <v>1560</v>
      </c>
      <c r="S119" s="21">
        <f>SUM(L119+O119+R119)</f>
        <v>4777.5</v>
      </c>
      <c r="T119" s="330" t="s">
        <v>490</v>
      </c>
      <c r="U119" s="252" t="s">
        <v>403</v>
      </c>
    </row>
    <row r="120" spans="1:21" ht="42.75" customHeight="1">
      <c r="A120" s="27">
        <v>351</v>
      </c>
      <c r="B120" s="39">
        <v>2</v>
      </c>
      <c r="C120" s="236">
        <v>10</v>
      </c>
      <c r="D120" s="89">
        <f>SUM(S120/G120)</f>
        <v>57.183186951066496</v>
      </c>
      <c r="E120" s="52" t="s">
        <v>270</v>
      </c>
      <c r="F120" s="40" t="s">
        <v>294</v>
      </c>
      <c r="G120" s="22">
        <v>79.7</v>
      </c>
      <c r="H120" s="65" t="s">
        <v>465</v>
      </c>
      <c r="I120" s="90" t="s">
        <v>321</v>
      </c>
      <c r="J120" s="322">
        <v>117.5</v>
      </c>
      <c r="K120" s="323">
        <v>13</v>
      </c>
      <c r="L120" s="294">
        <f>SUM(J120*K120)</f>
        <v>1527.5</v>
      </c>
      <c r="M120" s="324">
        <v>120</v>
      </c>
      <c r="N120" s="295">
        <v>13</v>
      </c>
      <c r="O120" s="296">
        <f>SUM(M120*N120)</f>
        <v>1560</v>
      </c>
      <c r="P120" s="325">
        <v>122.5</v>
      </c>
      <c r="Q120" s="297">
        <v>12</v>
      </c>
      <c r="R120" s="298">
        <f>SUM(P120*Q120)</f>
        <v>1470</v>
      </c>
      <c r="S120" s="21">
        <f>SUM(L120+O120+R120)</f>
        <v>4557.5</v>
      </c>
      <c r="T120" s="330" t="s">
        <v>490</v>
      </c>
      <c r="U120" s="252" t="s">
        <v>404</v>
      </c>
    </row>
    <row r="121" spans="1:21" ht="42.75" customHeight="1">
      <c r="A121" s="27">
        <v>352</v>
      </c>
      <c r="B121" s="39">
        <v>3</v>
      </c>
      <c r="C121" s="236">
        <v>9</v>
      </c>
      <c r="D121" s="89">
        <f>SUM(S121/G121)</f>
        <v>54.78927203065134</v>
      </c>
      <c r="E121" s="52" t="s">
        <v>87</v>
      </c>
      <c r="F121" s="40" t="s">
        <v>297</v>
      </c>
      <c r="G121" s="22">
        <v>78.3</v>
      </c>
      <c r="H121" s="65" t="s">
        <v>269</v>
      </c>
      <c r="I121" s="90" t="s">
        <v>450</v>
      </c>
      <c r="J121" s="322">
        <v>110</v>
      </c>
      <c r="K121" s="323">
        <v>13</v>
      </c>
      <c r="L121" s="294">
        <f>SUM(J121*K121)</f>
        <v>1430</v>
      </c>
      <c r="M121" s="324">
        <v>110</v>
      </c>
      <c r="N121" s="295">
        <v>13</v>
      </c>
      <c r="O121" s="296">
        <f>SUM(M121*N121)</f>
        <v>1430</v>
      </c>
      <c r="P121" s="325">
        <v>110</v>
      </c>
      <c r="Q121" s="297">
        <v>13</v>
      </c>
      <c r="R121" s="298">
        <f>SUM(P121*Q121)</f>
        <v>1430</v>
      </c>
      <c r="S121" s="21">
        <f>SUM(L121+O121+R121)</f>
        <v>4290</v>
      </c>
      <c r="T121" s="330" t="s">
        <v>488</v>
      </c>
      <c r="U121" s="252" t="s">
        <v>604</v>
      </c>
    </row>
    <row r="122" spans="1:21" ht="26.25" customHeight="1">
      <c r="A122" s="523" t="s">
        <v>119</v>
      </c>
      <c r="B122" s="524"/>
      <c r="C122" s="524"/>
      <c r="D122" s="524"/>
      <c r="E122" s="525"/>
      <c r="F122" s="495" t="s">
        <v>1183</v>
      </c>
      <c r="G122" s="496"/>
      <c r="H122" s="496"/>
      <c r="I122" s="496"/>
      <c r="J122" s="496"/>
      <c r="K122" s="496"/>
      <c r="L122" s="496"/>
      <c r="M122" s="496"/>
      <c r="N122" s="496"/>
      <c r="O122" s="496"/>
      <c r="P122" s="496"/>
      <c r="Q122" s="496"/>
      <c r="R122" s="496"/>
      <c r="S122" s="497"/>
      <c r="T122" s="497"/>
      <c r="U122" s="497"/>
    </row>
    <row r="123" spans="1:21" ht="21" customHeight="1">
      <c r="A123" s="484" t="s">
        <v>1</v>
      </c>
      <c r="B123" s="484" t="s">
        <v>3</v>
      </c>
      <c r="C123" s="484" t="s">
        <v>73</v>
      </c>
      <c r="D123" s="498" t="s">
        <v>114</v>
      </c>
      <c r="E123" s="484" t="s">
        <v>5</v>
      </c>
      <c r="F123" s="484" t="s">
        <v>6</v>
      </c>
      <c r="G123" s="484" t="s">
        <v>7</v>
      </c>
      <c r="H123" s="484" t="s">
        <v>433</v>
      </c>
      <c r="I123" s="484" t="s">
        <v>115</v>
      </c>
      <c r="J123" s="516" t="s">
        <v>33</v>
      </c>
      <c r="K123" s="516"/>
      <c r="L123" s="516"/>
      <c r="M123" s="517" t="s">
        <v>34</v>
      </c>
      <c r="N123" s="517"/>
      <c r="O123" s="517"/>
      <c r="P123" s="518" t="s">
        <v>35</v>
      </c>
      <c r="Q123" s="518"/>
      <c r="R123" s="518"/>
      <c r="S123" s="502" t="s">
        <v>116</v>
      </c>
      <c r="T123" s="500" t="s">
        <v>11</v>
      </c>
      <c r="U123" s="500" t="s">
        <v>12</v>
      </c>
    </row>
    <row r="124" spans="1:21" ht="27.75" customHeight="1">
      <c r="A124" s="485"/>
      <c r="B124" s="485"/>
      <c r="C124" s="485"/>
      <c r="D124" s="499"/>
      <c r="E124" s="485"/>
      <c r="F124" s="485"/>
      <c r="G124" s="485"/>
      <c r="H124" s="485"/>
      <c r="I124" s="485"/>
      <c r="J124" s="287" t="s">
        <v>9</v>
      </c>
      <c r="K124" s="288" t="s">
        <v>118</v>
      </c>
      <c r="L124" s="287" t="s">
        <v>10</v>
      </c>
      <c r="M124" s="289" t="s">
        <v>9</v>
      </c>
      <c r="N124" s="290" t="s">
        <v>118</v>
      </c>
      <c r="O124" s="289" t="s">
        <v>10</v>
      </c>
      <c r="P124" s="291" t="s">
        <v>9</v>
      </c>
      <c r="Q124" s="292" t="s">
        <v>118</v>
      </c>
      <c r="R124" s="291" t="s">
        <v>10</v>
      </c>
      <c r="S124" s="503"/>
      <c r="T124" s="501"/>
      <c r="U124" s="501"/>
    </row>
    <row r="125" spans="1:21" ht="42.75" customHeight="1">
      <c r="A125" s="27">
        <v>353</v>
      </c>
      <c r="B125" s="39">
        <v>1</v>
      </c>
      <c r="C125" s="236">
        <v>12</v>
      </c>
      <c r="D125" s="89">
        <f>SUM(S125/G125)</f>
        <v>55.865272938443674</v>
      </c>
      <c r="E125" s="52" t="s">
        <v>266</v>
      </c>
      <c r="F125" s="40" t="s">
        <v>390</v>
      </c>
      <c r="G125" s="22">
        <v>86.1</v>
      </c>
      <c r="H125" s="65" t="s">
        <v>555</v>
      </c>
      <c r="I125" s="90" t="s">
        <v>449</v>
      </c>
      <c r="J125" s="322">
        <v>125</v>
      </c>
      <c r="K125" s="323">
        <v>13</v>
      </c>
      <c r="L125" s="294">
        <f>SUM(J125*K125)</f>
        <v>1625</v>
      </c>
      <c r="M125" s="324">
        <v>122.5</v>
      </c>
      <c r="N125" s="295">
        <v>13</v>
      </c>
      <c r="O125" s="296">
        <f>SUM(M125*N125)</f>
        <v>1592.5</v>
      </c>
      <c r="P125" s="325">
        <v>122.5</v>
      </c>
      <c r="Q125" s="297">
        <v>13</v>
      </c>
      <c r="R125" s="298">
        <f>SUM(P125*Q125)</f>
        <v>1592.5</v>
      </c>
      <c r="S125" s="21">
        <f>SUM(L125+O125+R125)</f>
        <v>4810</v>
      </c>
      <c r="T125" s="330" t="s">
        <v>488</v>
      </c>
      <c r="U125" s="252" t="s">
        <v>605</v>
      </c>
    </row>
    <row r="126" spans="1:21" ht="42.75" customHeight="1">
      <c r="A126" s="27">
        <v>354</v>
      </c>
      <c r="B126" s="39">
        <v>2</v>
      </c>
      <c r="C126" s="236">
        <v>10</v>
      </c>
      <c r="D126" s="89">
        <f>SUM(S126/G126)</f>
        <v>54.976985040276176</v>
      </c>
      <c r="E126" s="52" t="s">
        <v>137</v>
      </c>
      <c r="F126" s="40" t="s">
        <v>391</v>
      </c>
      <c r="G126" s="22">
        <v>86.9</v>
      </c>
      <c r="H126" s="65" t="s">
        <v>554</v>
      </c>
      <c r="I126" s="90" t="s">
        <v>543</v>
      </c>
      <c r="J126" s="322">
        <v>122.5</v>
      </c>
      <c r="K126" s="323">
        <v>13</v>
      </c>
      <c r="L126" s="294">
        <f>SUM(J126*K126)</f>
        <v>1592.5</v>
      </c>
      <c r="M126" s="324">
        <v>122.5</v>
      </c>
      <c r="N126" s="295">
        <v>13</v>
      </c>
      <c r="O126" s="296">
        <f>SUM(M126*N126)</f>
        <v>1592.5</v>
      </c>
      <c r="P126" s="325">
        <v>122.5</v>
      </c>
      <c r="Q126" s="297">
        <v>13</v>
      </c>
      <c r="R126" s="298">
        <f>SUM(P126*Q126)</f>
        <v>1592.5</v>
      </c>
      <c r="S126" s="21">
        <f>SUM(L126+O126+R126)</f>
        <v>4777.5</v>
      </c>
      <c r="T126" s="330" t="s">
        <v>488</v>
      </c>
      <c r="U126" s="252" t="s">
        <v>400</v>
      </c>
    </row>
    <row r="127" spans="1:21" ht="26.25" customHeight="1">
      <c r="A127" s="523" t="s">
        <v>119</v>
      </c>
      <c r="B127" s="524"/>
      <c r="C127" s="524"/>
      <c r="D127" s="524"/>
      <c r="E127" s="525"/>
      <c r="F127" s="495" t="s">
        <v>1184</v>
      </c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  <c r="R127" s="496"/>
      <c r="S127" s="497"/>
      <c r="T127" s="497"/>
      <c r="U127" s="497"/>
    </row>
    <row r="128" spans="1:21" ht="21" customHeight="1">
      <c r="A128" s="484" t="s">
        <v>1</v>
      </c>
      <c r="B128" s="484" t="s">
        <v>3</v>
      </c>
      <c r="C128" s="484" t="s">
        <v>73</v>
      </c>
      <c r="D128" s="498" t="s">
        <v>114</v>
      </c>
      <c r="E128" s="484" t="s">
        <v>5</v>
      </c>
      <c r="F128" s="484" t="s">
        <v>6</v>
      </c>
      <c r="G128" s="484" t="s">
        <v>7</v>
      </c>
      <c r="H128" s="484" t="s">
        <v>433</v>
      </c>
      <c r="I128" s="484" t="s">
        <v>115</v>
      </c>
      <c r="J128" s="516" t="s">
        <v>33</v>
      </c>
      <c r="K128" s="516"/>
      <c r="L128" s="516"/>
      <c r="M128" s="517" t="s">
        <v>34</v>
      </c>
      <c r="N128" s="517"/>
      <c r="O128" s="517"/>
      <c r="P128" s="518" t="s">
        <v>35</v>
      </c>
      <c r="Q128" s="518"/>
      <c r="R128" s="518"/>
      <c r="S128" s="502" t="s">
        <v>116</v>
      </c>
      <c r="T128" s="500" t="s">
        <v>11</v>
      </c>
      <c r="U128" s="500" t="s">
        <v>12</v>
      </c>
    </row>
    <row r="129" spans="1:21" ht="27.75" customHeight="1">
      <c r="A129" s="485"/>
      <c r="B129" s="485"/>
      <c r="C129" s="485"/>
      <c r="D129" s="499"/>
      <c r="E129" s="485"/>
      <c r="F129" s="485"/>
      <c r="G129" s="485"/>
      <c r="H129" s="485"/>
      <c r="I129" s="485"/>
      <c r="J129" s="287" t="s">
        <v>9</v>
      </c>
      <c r="K129" s="288" t="s">
        <v>118</v>
      </c>
      <c r="L129" s="287" t="s">
        <v>10</v>
      </c>
      <c r="M129" s="289" t="s">
        <v>9</v>
      </c>
      <c r="N129" s="290" t="s">
        <v>118</v>
      </c>
      <c r="O129" s="289" t="s">
        <v>10</v>
      </c>
      <c r="P129" s="291" t="s">
        <v>9</v>
      </c>
      <c r="Q129" s="292" t="s">
        <v>118</v>
      </c>
      <c r="R129" s="291" t="s">
        <v>10</v>
      </c>
      <c r="S129" s="503"/>
      <c r="T129" s="501"/>
      <c r="U129" s="501"/>
    </row>
    <row r="130" spans="1:21" ht="42.75" customHeight="1">
      <c r="A130" s="27">
        <v>355</v>
      </c>
      <c r="B130" s="39">
        <v>1</v>
      </c>
      <c r="C130" s="236">
        <v>12</v>
      </c>
      <c r="D130" s="89">
        <f>SUM(S130/G130)</f>
        <v>64.59627329192547</v>
      </c>
      <c r="E130" s="52" t="s">
        <v>237</v>
      </c>
      <c r="F130" s="40" t="s">
        <v>308</v>
      </c>
      <c r="G130" s="22">
        <v>96.6</v>
      </c>
      <c r="H130" s="65" t="s">
        <v>261</v>
      </c>
      <c r="I130" s="90" t="s">
        <v>438</v>
      </c>
      <c r="J130" s="101">
        <v>160</v>
      </c>
      <c r="K130" s="102">
        <v>13</v>
      </c>
      <c r="L130" s="294">
        <f>SUM(J130*K130)</f>
        <v>2080</v>
      </c>
      <c r="M130" s="324">
        <v>160</v>
      </c>
      <c r="N130" s="295">
        <v>13</v>
      </c>
      <c r="O130" s="296">
        <f>SUM(M130*N130)</f>
        <v>2080</v>
      </c>
      <c r="P130" s="325">
        <v>160</v>
      </c>
      <c r="Q130" s="297">
        <v>13</v>
      </c>
      <c r="R130" s="298">
        <f>SUM(P130*Q130)</f>
        <v>2080</v>
      </c>
      <c r="S130" s="68">
        <f>SUM(L130+O130+R130)</f>
        <v>6240</v>
      </c>
      <c r="T130" s="100" t="s">
        <v>1468</v>
      </c>
      <c r="U130" s="252" t="s">
        <v>608</v>
      </c>
    </row>
    <row r="131" spans="1:21" ht="42.75" customHeight="1">
      <c r="A131" s="27">
        <v>356</v>
      </c>
      <c r="B131" s="39">
        <v>2</v>
      </c>
      <c r="C131" s="236">
        <v>10</v>
      </c>
      <c r="D131" s="89">
        <f>SUM(S131/G131)</f>
        <v>48.96103896103896</v>
      </c>
      <c r="E131" s="52" t="s">
        <v>150</v>
      </c>
      <c r="F131" s="40" t="s">
        <v>338</v>
      </c>
      <c r="G131" s="22">
        <v>96.25</v>
      </c>
      <c r="H131" s="56" t="s">
        <v>556</v>
      </c>
      <c r="I131" s="90" t="s">
        <v>449</v>
      </c>
      <c r="J131" s="322">
        <v>125</v>
      </c>
      <c r="K131" s="323">
        <v>13</v>
      </c>
      <c r="L131" s="294">
        <f>SUM(J131*K131)</f>
        <v>1625</v>
      </c>
      <c r="M131" s="324">
        <v>120</v>
      </c>
      <c r="N131" s="295">
        <v>13</v>
      </c>
      <c r="O131" s="296">
        <f>SUM(M131*N131)</f>
        <v>1560</v>
      </c>
      <c r="P131" s="325">
        <v>117.5</v>
      </c>
      <c r="Q131" s="297">
        <v>13</v>
      </c>
      <c r="R131" s="298">
        <f>SUM(P131*Q131)</f>
        <v>1527.5</v>
      </c>
      <c r="S131" s="21">
        <f>SUM(L131+O131+R131)</f>
        <v>4712.5</v>
      </c>
      <c r="T131" s="330" t="s">
        <v>486</v>
      </c>
      <c r="U131" s="252" t="s">
        <v>343</v>
      </c>
    </row>
    <row r="132" spans="1:21" ht="42.75" customHeight="1">
      <c r="A132" s="27">
        <v>357</v>
      </c>
      <c r="B132" s="39">
        <v>3</v>
      </c>
      <c r="C132" s="236">
        <v>9</v>
      </c>
      <c r="D132" s="89">
        <f>SUM(S132/G132)</f>
        <v>27.08113804004215</v>
      </c>
      <c r="E132" s="52" t="s">
        <v>262</v>
      </c>
      <c r="F132" s="40" t="s">
        <v>311</v>
      </c>
      <c r="G132" s="22">
        <v>94.9</v>
      </c>
      <c r="H132" s="65" t="s">
        <v>517</v>
      </c>
      <c r="I132" s="90" t="s">
        <v>341</v>
      </c>
      <c r="J132" s="322">
        <v>145</v>
      </c>
      <c r="K132" s="323">
        <v>10</v>
      </c>
      <c r="L132" s="294">
        <f>SUM(J132*K132)</f>
        <v>1450</v>
      </c>
      <c r="M132" s="324">
        <v>140</v>
      </c>
      <c r="N132" s="295">
        <v>8</v>
      </c>
      <c r="O132" s="296">
        <f>SUM(M132*N132)</f>
        <v>1120</v>
      </c>
      <c r="P132" s="77">
        <v>130</v>
      </c>
      <c r="Q132" s="30">
        <v>0</v>
      </c>
      <c r="R132" s="31">
        <f>SUM(P132*Q132)</f>
        <v>0</v>
      </c>
      <c r="S132" s="21">
        <f>SUM(L132+O132+R132)</f>
        <v>2570</v>
      </c>
      <c r="T132" s="330" t="s">
        <v>484</v>
      </c>
      <c r="U132" s="252" t="s">
        <v>330</v>
      </c>
    </row>
    <row r="133" spans="1:21" ht="26.25" customHeight="1">
      <c r="A133" s="523" t="s">
        <v>119</v>
      </c>
      <c r="B133" s="524"/>
      <c r="C133" s="524"/>
      <c r="D133" s="524"/>
      <c r="E133" s="525"/>
      <c r="F133" s="495" t="s">
        <v>1185</v>
      </c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7"/>
      <c r="T133" s="497"/>
      <c r="U133" s="497"/>
    </row>
    <row r="134" spans="1:21" ht="21" customHeight="1">
      <c r="A134" s="484" t="s">
        <v>1</v>
      </c>
      <c r="B134" s="484" t="s">
        <v>3</v>
      </c>
      <c r="C134" s="484" t="s">
        <v>73</v>
      </c>
      <c r="D134" s="498" t="s">
        <v>114</v>
      </c>
      <c r="E134" s="484" t="s">
        <v>5</v>
      </c>
      <c r="F134" s="484" t="s">
        <v>6</v>
      </c>
      <c r="G134" s="484" t="s">
        <v>7</v>
      </c>
      <c r="H134" s="484" t="s">
        <v>433</v>
      </c>
      <c r="I134" s="484" t="s">
        <v>115</v>
      </c>
      <c r="J134" s="516" t="s">
        <v>33</v>
      </c>
      <c r="K134" s="516"/>
      <c r="L134" s="516"/>
      <c r="M134" s="517" t="s">
        <v>34</v>
      </c>
      <c r="N134" s="517"/>
      <c r="O134" s="517"/>
      <c r="P134" s="518" t="s">
        <v>35</v>
      </c>
      <c r="Q134" s="518"/>
      <c r="R134" s="518"/>
      <c r="S134" s="502" t="s">
        <v>116</v>
      </c>
      <c r="T134" s="500" t="s">
        <v>11</v>
      </c>
      <c r="U134" s="500" t="s">
        <v>12</v>
      </c>
    </row>
    <row r="135" spans="1:21" ht="27.75" customHeight="1">
      <c r="A135" s="485"/>
      <c r="B135" s="485"/>
      <c r="C135" s="485"/>
      <c r="D135" s="499"/>
      <c r="E135" s="485"/>
      <c r="F135" s="485"/>
      <c r="G135" s="485"/>
      <c r="H135" s="485"/>
      <c r="I135" s="485"/>
      <c r="J135" s="287" t="s">
        <v>9</v>
      </c>
      <c r="K135" s="288" t="s">
        <v>118</v>
      </c>
      <c r="L135" s="287" t="s">
        <v>10</v>
      </c>
      <c r="M135" s="289" t="s">
        <v>9</v>
      </c>
      <c r="N135" s="290" t="s">
        <v>118</v>
      </c>
      <c r="O135" s="289" t="s">
        <v>10</v>
      </c>
      <c r="P135" s="291" t="s">
        <v>9</v>
      </c>
      <c r="Q135" s="292" t="s">
        <v>118</v>
      </c>
      <c r="R135" s="291" t="s">
        <v>10</v>
      </c>
      <c r="S135" s="503"/>
      <c r="T135" s="501"/>
      <c r="U135" s="501"/>
    </row>
    <row r="136" spans="1:21" ht="42.75" customHeight="1">
      <c r="A136" s="27">
        <v>358</v>
      </c>
      <c r="B136" s="39">
        <v>1</v>
      </c>
      <c r="C136" s="236">
        <v>12</v>
      </c>
      <c r="D136" s="89">
        <f>SUM(S136/G136)</f>
        <v>42.99713193116635</v>
      </c>
      <c r="E136" s="52" t="s">
        <v>98</v>
      </c>
      <c r="F136" s="40" t="s">
        <v>339</v>
      </c>
      <c r="G136" s="22">
        <v>104.6</v>
      </c>
      <c r="H136" s="65" t="s">
        <v>255</v>
      </c>
      <c r="I136" s="90" t="s">
        <v>455</v>
      </c>
      <c r="J136" s="322">
        <v>120</v>
      </c>
      <c r="K136" s="323">
        <v>13</v>
      </c>
      <c r="L136" s="294">
        <f>SUM(J136*K136)</f>
        <v>1560</v>
      </c>
      <c r="M136" s="324">
        <v>117.5</v>
      </c>
      <c r="N136" s="295">
        <v>13</v>
      </c>
      <c r="O136" s="296">
        <f>SUM(M136*N136)</f>
        <v>1527.5</v>
      </c>
      <c r="P136" s="325">
        <v>117.5</v>
      </c>
      <c r="Q136" s="297">
        <v>12</v>
      </c>
      <c r="R136" s="298">
        <f>SUM(P136*Q136)</f>
        <v>1410</v>
      </c>
      <c r="S136" s="21">
        <f>SUM(L136+O136+R136)</f>
        <v>4497.5</v>
      </c>
      <c r="T136" s="330" t="s">
        <v>492</v>
      </c>
      <c r="U136" s="252" t="s">
        <v>99</v>
      </c>
    </row>
    <row r="137" spans="1:21" ht="26.25" customHeight="1">
      <c r="A137" s="523" t="s">
        <v>119</v>
      </c>
      <c r="B137" s="524"/>
      <c r="C137" s="524"/>
      <c r="D137" s="524"/>
      <c r="E137" s="525"/>
      <c r="F137" s="495" t="s">
        <v>1186</v>
      </c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7"/>
      <c r="T137" s="497"/>
      <c r="U137" s="497"/>
    </row>
    <row r="138" spans="1:21" ht="21" customHeight="1">
      <c r="A138" s="484" t="s">
        <v>1</v>
      </c>
      <c r="B138" s="484" t="s">
        <v>3</v>
      </c>
      <c r="C138" s="484" t="s">
        <v>73</v>
      </c>
      <c r="D138" s="498" t="s">
        <v>114</v>
      </c>
      <c r="E138" s="484" t="s">
        <v>5</v>
      </c>
      <c r="F138" s="484" t="s">
        <v>6</v>
      </c>
      <c r="G138" s="484" t="s">
        <v>7</v>
      </c>
      <c r="H138" s="484" t="s">
        <v>433</v>
      </c>
      <c r="I138" s="484" t="s">
        <v>115</v>
      </c>
      <c r="J138" s="516" t="s">
        <v>33</v>
      </c>
      <c r="K138" s="516"/>
      <c r="L138" s="516"/>
      <c r="M138" s="517" t="s">
        <v>34</v>
      </c>
      <c r="N138" s="517"/>
      <c r="O138" s="517"/>
      <c r="P138" s="518" t="s">
        <v>35</v>
      </c>
      <c r="Q138" s="518"/>
      <c r="R138" s="518"/>
      <c r="S138" s="502" t="s">
        <v>116</v>
      </c>
      <c r="T138" s="500" t="s">
        <v>11</v>
      </c>
      <c r="U138" s="500" t="s">
        <v>12</v>
      </c>
    </row>
    <row r="139" spans="1:21" ht="27.75" customHeight="1">
      <c r="A139" s="485"/>
      <c r="B139" s="485"/>
      <c r="C139" s="485"/>
      <c r="D139" s="499"/>
      <c r="E139" s="485"/>
      <c r="F139" s="485"/>
      <c r="G139" s="485"/>
      <c r="H139" s="485"/>
      <c r="I139" s="485"/>
      <c r="J139" s="287" t="s">
        <v>9</v>
      </c>
      <c r="K139" s="288" t="s">
        <v>118</v>
      </c>
      <c r="L139" s="287" t="s">
        <v>10</v>
      </c>
      <c r="M139" s="289" t="s">
        <v>9</v>
      </c>
      <c r="N139" s="290" t="s">
        <v>118</v>
      </c>
      <c r="O139" s="289" t="s">
        <v>10</v>
      </c>
      <c r="P139" s="291" t="s">
        <v>9</v>
      </c>
      <c r="Q139" s="292" t="s">
        <v>118</v>
      </c>
      <c r="R139" s="291" t="s">
        <v>10</v>
      </c>
      <c r="S139" s="503"/>
      <c r="T139" s="501"/>
      <c r="U139" s="501"/>
    </row>
    <row r="140" spans="1:21" ht="42.75" customHeight="1">
      <c r="A140" s="27">
        <v>359</v>
      </c>
      <c r="B140" s="39">
        <v>1</v>
      </c>
      <c r="C140" s="236">
        <v>12</v>
      </c>
      <c r="D140" s="89">
        <f>SUM(S140/G140)</f>
        <v>44.26014840680926</v>
      </c>
      <c r="E140" s="52" t="s">
        <v>85</v>
      </c>
      <c r="F140" s="40" t="s">
        <v>340</v>
      </c>
      <c r="G140" s="22">
        <v>114.55</v>
      </c>
      <c r="H140" s="65" t="s">
        <v>557</v>
      </c>
      <c r="I140" s="90" t="s">
        <v>666</v>
      </c>
      <c r="J140" s="322">
        <v>130</v>
      </c>
      <c r="K140" s="323">
        <v>13</v>
      </c>
      <c r="L140" s="294">
        <f>SUM(J140*K140)</f>
        <v>1690</v>
      </c>
      <c r="M140" s="324">
        <v>130</v>
      </c>
      <c r="N140" s="295">
        <v>13</v>
      </c>
      <c r="O140" s="296">
        <f>SUM(M140*N140)</f>
        <v>1690</v>
      </c>
      <c r="P140" s="325">
        <v>130</v>
      </c>
      <c r="Q140" s="297">
        <v>13</v>
      </c>
      <c r="R140" s="298">
        <f>SUM(P140*Q140)</f>
        <v>1690</v>
      </c>
      <c r="S140" s="21">
        <f>SUM(L140+O140+R140)</f>
        <v>5070</v>
      </c>
      <c r="T140" s="330" t="s">
        <v>486</v>
      </c>
      <c r="U140" s="252" t="s">
        <v>609</v>
      </c>
    </row>
    <row r="141" spans="1:21" ht="42.75" customHeight="1">
      <c r="A141" s="27">
        <v>360</v>
      </c>
      <c r="B141" s="39">
        <v>2</v>
      </c>
      <c r="C141" s="236">
        <v>10</v>
      </c>
      <c r="D141" s="89">
        <f>SUM(S141/G141)</f>
        <v>38.28160143949617</v>
      </c>
      <c r="E141" s="52" t="s">
        <v>279</v>
      </c>
      <c r="F141" s="40" t="s">
        <v>429</v>
      </c>
      <c r="G141" s="22">
        <v>111.15</v>
      </c>
      <c r="H141" s="65" t="s">
        <v>472</v>
      </c>
      <c r="I141" s="90" t="s">
        <v>449</v>
      </c>
      <c r="J141" s="322">
        <v>115</v>
      </c>
      <c r="K141" s="323">
        <v>11</v>
      </c>
      <c r="L141" s="294">
        <f>SUM(J141*K141)</f>
        <v>1265</v>
      </c>
      <c r="M141" s="324">
        <v>115</v>
      </c>
      <c r="N141" s="295">
        <v>13</v>
      </c>
      <c r="O141" s="296">
        <f>SUM(M141*N141)</f>
        <v>1495</v>
      </c>
      <c r="P141" s="325">
        <v>115</v>
      </c>
      <c r="Q141" s="297">
        <v>13</v>
      </c>
      <c r="R141" s="298">
        <f>SUM(P141*Q141)</f>
        <v>1495</v>
      </c>
      <c r="S141" s="21">
        <f>SUM(L141+O141+R141)</f>
        <v>4255</v>
      </c>
      <c r="T141" s="330" t="s">
        <v>487</v>
      </c>
      <c r="U141" s="252" t="s">
        <v>342</v>
      </c>
    </row>
    <row r="142" spans="1:21" ht="26.25" customHeight="1">
      <c r="A142" s="523" t="s">
        <v>119</v>
      </c>
      <c r="B142" s="524"/>
      <c r="C142" s="524"/>
      <c r="D142" s="524"/>
      <c r="E142" s="525"/>
      <c r="F142" s="495" t="s">
        <v>1187</v>
      </c>
      <c r="G142" s="496"/>
      <c r="H142" s="496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7"/>
      <c r="T142" s="497"/>
      <c r="U142" s="497"/>
    </row>
    <row r="143" spans="1:21" ht="21" customHeight="1">
      <c r="A143" s="484" t="s">
        <v>1</v>
      </c>
      <c r="B143" s="484" t="s">
        <v>3</v>
      </c>
      <c r="C143" s="484" t="s">
        <v>73</v>
      </c>
      <c r="D143" s="498" t="s">
        <v>114</v>
      </c>
      <c r="E143" s="484" t="s">
        <v>5</v>
      </c>
      <c r="F143" s="484" t="s">
        <v>6</v>
      </c>
      <c r="G143" s="484" t="s">
        <v>7</v>
      </c>
      <c r="H143" s="484" t="s">
        <v>433</v>
      </c>
      <c r="I143" s="484" t="s">
        <v>115</v>
      </c>
      <c r="J143" s="516" t="s">
        <v>33</v>
      </c>
      <c r="K143" s="516"/>
      <c r="L143" s="516"/>
      <c r="M143" s="517" t="s">
        <v>34</v>
      </c>
      <c r="N143" s="517"/>
      <c r="O143" s="517"/>
      <c r="P143" s="518" t="s">
        <v>35</v>
      </c>
      <c r="Q143" s="518"/>
      <c r="R143" s="518"/>
      <c r="S143" s="502" t="s">
        <v>116</v>
      </c>
      <c r="T143" s="500" t="s">
        <v>11</v>
      </c>
      <c r="U143" s="500" t="s">
        <v>12</v>
      </c>
    </row>
    <row r="144" spans="1:21" ht="27.75" customHeight="1">
      <c r="A144" s="485"/>
      <c r="B144" s="485"/>
      <c r="C144" s="485"/>
      <c r="D144" s="499"/>
      <c r="E144" s="485"/>
      <c r="F144" s="485"/>
      <c r="G144" s="485"/>
      <c r="H144" s="485"/>
      <c r="I144" s="485"/>
      <c r="J144" s="287" t="s">
        <v>9</v>
      </c>
      <c r="K144" s="288" t="s">
        <v>118</v>
      </c>
      <c r="L144" s="287" t="s">
        <v>10</v>
      </c>
      <c r="M144" s="289" t="s">
        <v>9</v>
      </c>
      <c r="N144" s="290" t="s">
        <v>118</v>
      </c>
      <c r="O144" s="289" t="s">
        <v>10</v>
      </c>
      <c r="P144" s="291" t="s">
        <v>9</v>
      </c>
      <c r="Q144" s="292" t="s">
        <v>118</v>
      </c>
      <c r="R144" s="291" t="s">
        <v>10</v>
      </c>
      <c r="S144" s="503"/>
      <c r="T144" s="501"/>
      <c r="U144" s="501"/>
    </row>
    <row r="145" spans="1:21" ht="42.75" customHeight="1">
      <c r="A145" s="27">
        <v>361</v>
      </c>
      <c r="B145" s="39">
        <v>1</v>
      </c>
      <c r="C145" s="236">
        <v>12</v>
      </c>
      <c r="D145" s="89">
        <f>SUM(S145/G145)</f>
        <v>43.53909465020576</v>
      </c>
      <c r="E145" s="52" t="s">
        <v>145</v>
      </c>
      <c r="F145" s="40" t="s">
        <v>428</v>
      </c>
      <c r="G145" s="22">
        <v>121.5</v>
      </c>
      <c r="H145" s="65" t="s">
        <v>260</v>
      </c>
      <c r="I145" s="90" t="s">
        <v>453</v>
      </c>
      <c r="J145" s="322">
        <v>150</v>
      </c>
      <c r="K145" s="323">
        <v>11</v>
      </c>
      <c r="L145" s="294">
        <f>SUM(J145*K145)</f>
        <v>1650</v>
      </c>
      <c r="M145" s="324">
        <v>140</v>
      </c>
      <c r="N145" s="295">
        <v>13</v>
      </c>
      <c r="O145" s="296">
        <f>SUM(M145*N145)</f>
        <v>1820</v>
      </c>
      <c r="P145" s="325">
        <v>140</v>
      </c>
      <c r="Q145" s="297">
        <v>13</v>
      </c>
      <c r="R145" s="298">
        <f>SUM(P145*Q145)</f>
        <v>1820</v>
      </c>
      <c r="S145" s="21">
        <f>SUM(L145+O145+R145)</f>
        <v>5290</v>
      </c>
      <c r="T145" s="330" t="s">
        <v>486</v>
      </c>
      <c r="U145" s="252" t="s">
        <v>1342</v>
      </c>
    </row>
    <row r="146" spans="1:15" ht="27" customHeight="1">
      <c r="A146" s="391" t="s">
        <v>50</v>
      </c>
      <c r="B146" s="392"/>
      <c r="C146" s="392"/>
      <c r="D146" s="392"/>
      <c r="E146" s="392"/>
      <c r="F146" s="392"/>
      <c r="G146" s="392"/>
      <c r="H146" s="392"/>
      <c r="I146" s="392"/>
      <c r="J146" s="392"/>
      <c r="K146" s="392"/>
      <c r="L146" s="14"/>
      <c r="M146" s="14"/>
      <c r="N146" s="14"/>
      <c r="O146" s="15"/>
    </row>
    <row r="147" spans="1:15" s="1" customFormat="1" ht="37.5" customHeight="1">
      <c r="A147" s="388" t="s">
        <v>53</v>
      </c>
      <c r="B147" s="390"/>
      <c r="C147" s="390"/>
      <c r="D147" s="389"/>
      <c r="E147" s="44" t="s">
        <v>51</v>
      </c>
      <c r="F147" s="531" t="s">
        <v>48</v>
      </c>
      <c r="G147" s="532"/>
      <c r="H147" s="393" t="s">
        <v>49</v>
      </c>
      <c r="I147" s="533"/>
      <c r="J147" s="388" t="s">
        <v>43</v>
      </c>
      <c r="K147" s="389"/>
      <c r="L147" s="45"/>
      <c r="M147" s="46"/>
      <c r="N147" s="47"/>
      <c r="O147" s="45"/>
    </row>
    <row r="148" spans="1:15" s="1" customFormat="1" ht="37.5" customHeight="1">
      <c r="A148" s="388" t="s">
        <v>69</v>
      </c>
      <c r="B148" s="390"/>
      <c r="C148" s="390"/>
      <c r="D148" s="389"/>
      <c r="E148" s="44" t="s">
        <v>40</v>
      </c>
      <c r="F148" s="531" t="s">
        <v>56</v>
      </c>
      <c r="G148" s="532"/>
      <c r="H148" s="393" t="s">
        <v>274</v>
      </c>
      <c r="I148" s="533"/>
      <c r="J148" s="388" t="s">
        <v>41</v>
      </c>
      <c r="K148" s="389"/>
      <c r="L148" s="45"/>
      <c r="M148" s="46"/>
      <c r="N148" s="48"/>
      <c r="O148" s="45"/>
    </row>
    <row r="149" spans="1:15" s="1" customFormat="1" ht="42.75" customHeight="1">
      <c r="A149" s="388" t="s">
        <v>52</v>
      </c>
      <c r="B149" s="390"/>
      <c r="C149" s="390"/>
      <c r="D149" s="389"/>
      <c r="E149" s="44" t="s">
        <v>44</v>
      </c>
      <c r="F149" s="531" t="s">
        <v>60</v>
      </c>
      <c r="G149" s="532"/>
      <c r="H149" s="393" t="s">
        <v>274</v>
      </c>
      <c r="I149" s="533"/>
      <c r="J149" s="388" t="s">
        <v>61</v>
      </c>
      <c r="K149" s="389"/>
      <c r="L149" s="45"/>
      <c r="M149" s="46"/>
      <c r="N149" s="46"/>
      <c r="O149" s="45"/>
    </row>
    <row r="150" spans="1:15" s="1" customFormat="1" ht="42.75" customHeight="1">
      <c r="A150" s="388" t="s">
        <v>42</v>
      </c>
      <c r="B150" s="390"/>
      <c r="C150" s="390"/>
      <c r="D150" s="389"/>
      <c r="E150" s="44" t="s">
        <v>31</v>
      </c>
      <c r="F150" s="531" t="s">
        <v>25</v>
      </c>
      <c r="G150" s="532"/>
      <c r="H150" s="393" t="s">
        <v>59</v>
      </c>
      <c r="I150" s="533"/>
      <c r="J150" s="388" t="s">
        <v>41</v>
      </c>
      <c r="K150" s="389"/>
      <c r="L150" s="45"/>
      <c r="M150" s="46"/>
      <c r="N150" s="48"/>
      <c r="O150" s="45"/>
    </row>
    <row r="151" spans="1:15" s="1" customFormat="1" ht="44.25" customHeight="1">
      <c r="A151" s="388" t="s">
        <v>42</v>
      </c>
      <c r="B151" s="390"/>
      <c r="C151" s="390"/>
      <c r="D151" s="389"/>
      <c r="E151" s="44" t="s">
        <v>28</v>
      </c>
      <c r="F151" s="531" t="s">
        <v>18</v>
      </c>
      <c r="G151" s="532"/>
      <c r="H151" s="393" t="s">
        <v>58</v>
      </c>
      <c r="I151" s="533"/>
      <c r="J151" s="388" t="s">
        <v>39</v>
      </c>
      <c r="K151" s="389"/>
      <c r="L151" s="45"/>
      <c r="M151" s="46"/>
      <c r="N151" s="48"/>
      <c r="O151" s="45"/>
    </row>
    <row r="152" spans="1:15" s="1" customFormat="1" ht="42.75" customHeight="1">
      <c r="A152" s="388" t="s">
        <v>42</v>
      </c>
      <c r="B152" s="390"/>
      <c r="C152" s="390"/>
      <c r="D152" s="389"/>
      <c r="E152" s="44" t="s">
        <v>64</v>
      </c>
      <c r="F152" s="531" t="s">
        <v>63</v>
      </c>
      <c r="G152" s="532"/>
      <c r="H152" s="393" t="s">
        <v>65</v>
      </c>
      <c r="I152" s="533"/>
      <c r="J152" s="388" t="s">
        <v>39</v>
      </c>
      <c r="K152" s="389"/>
      <c r="L152" s="45"/>
      <c r="M152" s="46"/>
      <c r="N152" s="48"/>
      <c r="O152" s="45"/>
    </row>
    <row r="153" spans="1:15" s="1" customFormat="1" ht="47.25" customHeight="1">
      <c r="A153" s="388" t="s">
        <v>42</v>
      </c>
      <c r="B153" s="390"/>
      <c r="C153" s="390"/>
      <c r="D153" s="389"/>
      <c r="E153" s="44" t="s">
        <v>21</v>
      </c>
      <c r="F153" s="531" t="s">
        <v>22</v>
      </c>
      <c r="G153" s="532"/>
      <c r="H153" s="393" t="s">
        <v>57</v>
      </c>
      <c r="I153" s="533"/>
      <c r="J153" s="388" t="s">
        <v>39</v>
      </c>
      <c r="K153" s="389"/>
      <c r="L153" s="45"/>
      <c r="M153" s="46"/>
      <c r="N153" s="48"/>
      <c r="O153" s="45"/>
    </row>
    <row r="154" spans="1:15" s="1" customFormat="1" ht="42.75" customHeight="1">
      <c r="A154" s="388" t="s">
        <v>42</v>
      </c>
      <c r="B154" s="390"/>
      <c r="C154" s="390"/>
      <c r="D154" s="389"/>
      <c r="E154" s="44" t="s">
        <v>55</v>
      </c>
      <c r="F154" s="531" t="s">
        <v>54</v>
      </c>
      <c r="G154" s="532"/>
      <c r="H154" s="393" t="s">
        <v>71</v>
      </c>
      <c r="I154" s="533"/>
      <c r="J154" s="388" t="s">
        <v>39</v>
      </c>
      <c r="K154" s="389"/>
      <c r="L154" s="45"/>
      <c r="M154" s="46"/>
      <c r="N154" s="48"/>
      <c r="O154" s="45"/>
    </row>
    <row r="155" spans="1:15" s="1" customFormat="1" ht="42.75" customHeight="1">
      <c r="A155" s="388" t="s">
        <v>42</v>
      </c>
      <c r="B155" s="390"/>
      <c r="C155" s="390"/>
      <c r="D155" s="389"/>
      <c r="E155" s="44" t="s">
        <v>67</v>
      </c>
      <c r="F155" s="531" t="s">
        <v>66</v>
      </c>
      <c r="G155" s="532"/>
      <c r="H155" s="393" t="s">
        <v>68</v>
      </c>
      <c r="I155" s="533"/>
      <c r="J155" s="388" t="s">
        <v>39</v>
      </c>
      <c r="K155" s="389"/>
      <c r="L155" s="45"/>
      <c r="M155" s="46"/>
      <c r="N155" s="48"/>
      <c r="O155" s="45"/>
    </row>
    <row r="156" spans="1:15" s="1" customFormat="1" ht="47.25" customHeight="1">
      <c r="A156" s="388" t="s">
        <v>42</v>
      </c>
      <c r="B156" s="390"/>
      <c r="C156" s="390"/>
      <c r="D156" s="389"/>
      <c r="E156" s="44" t="s">
        <v>23</v>
      </c>
      <c r="F156" s="531" t="s">
        <v>24</v>
      </c>
      <c r="G156" s="532"/>
      <c r="H156" s="393" t="s">
        <v>62</v>
      </c>
      <c r="I156" s="533"/>
      <c r="J156" s="388" t="s">
        <v>39</v>
      </c>
      <c r="K156" s="389"/>
      <c r="L156" s="45"/>
      <c r="M156" s="46"/>
      <c r="N156" s="48"/>
      <c r="O156" s="45"/>
    </row>
    <row r="157" spans="1:15" s="1" customFormat="1" ht="50.25" customHeight="1">
      <c r="A157" s="388" t="s">
        <v>183</v>
      </c>
      <c r="B157" s="390"/>
      <c r="C157" s="390"/>
      <c r="D157" s="389"/>
      <c r="E157" s="44" t="s">
        <v>40</v>
      </c>
      <c r="F157" s="531" t="s">
        <v>56</v>
      </c>
      <c r="G157" s="532"/>
      <c r="H157" s="393" t="s">
        <v>274</v>
      </c>
      <c r="I157" s="533"/>
      <c r="J157" s="388" t="s">
        <v>41</v>
      </c>
      <c r="K157" s="395"/>
      <c r="L157" s="45"/>
      <c r="M157" s="46"/>
      <c r="N157" s="49"/>
      <c r="O157" s="45"/>
    </row>
    <row r="158" spans="1:15" s="1" customFormat="1" ht="41.25" customHeight="1">
      <c r="A158" s="388" t="s">
        <v>45</v>
      </c>
      <c r="B158" s="390"/>
      <c r="C158" s="390"/>
      <c r="D158" s="389"/>
      <c r="E158" s="44" t="s">
        <v>205</v>
      </c>
      <c r="F158" s="531" t="s">
        <v>184</v>
      </c>
      <c r="G158" s="532"/>
      <c r="H158" s="393" t="s">
        <v>49</v>
      </c>
      <c r="I158" s="533"/>
      <c r="J158" s="388" t="s">
        <v>47</v>
      </c>
      <c r="K158" s="389"/>
      <c r="L158" s="45"/>
      <c r="M158" s="46"/>
      <c r="N158" s="48"/>
      <c r="O158" s="45"/>
    </row>
    <row r="159" spans="1:15" s="1" customFormat="1" ht="36" customHeight="1">
      <c r="A159" s="388" t="s">
        <v>45</v>
      </c>
      <c r="B159" s="390"/>
      <c r="C159" s="390"/>
      <c r="D159" s="389"/>
      <c r="E159" s="44" t="s">
        <v>275</v>
      </c>
      <c r="F159" s="531" t="s">
        <v>70</v>
      </c>
      <c r="G159" s="532"/>
      <c r="H159" s="393" t="s">
        <v>49</v>
      </c>
      <c r="I159" s="533"/>
      <c r="J159" s="388" t="s">
        <v>47</v>
      </c>
      <c r="K159" s="389"/>
      <c r="L159" s="45"/>
      <c r="M159" s="46"/>
      <c r="N159" s="48"/>
      <c r="O159" s="45"/>
    </row>
    <row r="160" spans="1:15" s="1" customFormat="1" ht="39" customHeight="1">
      <c r="A160" s="388" t="s">
        <v>42</v>
      </c>
      <c r="B160" s="390"/>
      <c r="C160" s="390"/>
      <c r="D160" s="389"/>
      <c r="E160" s="44" t="s">
        <v>26</v>
      </c>
      <c r="F160" s="531" t="s">
        <v>27</v>
      </c>
      <c r="G160" s="532"/>
      <c r="H160" s="393" t="s">
        <v>49</v>
      </c>
      <c r="I160" s="533"/>
      <c r="J160" s="388" t="s">
        <v>47</v>
      </c>
      <c r="K160" s="389"/>
      <c r="L160" s="45"/>
      <c r="M160" s="46"/>
      <c r="N160" s="48"/>
      <c r="O160" s="45"/>
    </row>
    <row r="161" spans="1:15" s="1" customFormat="1" ht="42" customHeight="1">
      <c r="A161" s="388" t="s">
        <v>46</v>
      </c>
      <c r="B161" s="390"/>
      <c r="C161" s="390"/>
      <c r="D161" s="389"/>
      <c r="E161" s="50" t="s">
        <v>276</v>
      </c>
      <c r="F161" s="531" t="s">
        <v>78</v>
      </c>
      <c r="G161" s="532"/>
      <c r="H161" s="393" t="s">
        <v>49</v>
      </c>
      <c r="I161" s="533"/>
      <c r="J161" s="388" t="s">
        <v>47</v>
      </c>
      <c r="K161" s="389"/>
      <c r="L161" s="45"/>
      <c r="M161" s="46"/>
      <c r="N161" s="48"/>
      <c r="O161" s="45"/>
    </row>
    <row r="163" spans="5:14" ht="37.5" customHeight="1">
      <c r="E163" s="70" t="s">
        <v>480</v>
      </c>
      <c r="F163" s="73" t="s">
        <v>583</v>
      </c>
      <c r="G163" s="73" t="s">
        <v>584</v>
      </c>
      <c r="H163" s="73" t="s">
        <v>585</v>
      </c>
      <c r="I163" s="103" t="s">
        <v>481</v>
      </c>
      <c r="J163" s="103" t="s">
        <v>482</v>
      </c>
      <c r="K163" s="103" t="s">
        <v>483</v>
      </c>
      <c r="L163" s="104" t="s">
        <v>586</v>
      </c>
      <c r="M163" s="104" t="s">
        <v>587</v>
      </c>
      <c r="N163" s="104" t="s">
        <v>588</v>
      </c>
    </row>
    <row r="164" spans="5:14" ht="27" customHeight="1">
      <c r="E164" s="105" t="s">
        <v>589</v>
      </c>
      <c r="F164" s="106">
        <v>2660</v>
      </c>
      <c r="G164" s="106">
        <v>2327.5</v>
      </c>
      <c r="H164" s="106">
        <v>2035</v>
      </c>
      <c r="I164" s="106">
        <v>1812.5</v>
      </c>
      <c r="J164" s="106">
        <v>1550</v>
      </c>
      <c r="K164" s="106">
        <v>1305</v>
      </c>
      <c r="L164" s="106">
        <v>1065</v>
      </c>
      <c r="M164" s="106">
        <v>897.5</v>
      </c>
      <c r="N164" s="106">
        <v>660</v>
      </c>
    </row>
    <row r="165" spans="5:14" ht="27" customHeight="1">
      <c r="E165" s="73" t="s">
        <v>590</v>
      </c>
      <c r="F165" s="107">
        <v>3320</v>
      </c>
      <c r="G165" s="107">
        <v>3017.5</v>
      </c>
      <c r="H165" s="107">
        <v>2715</v>
      </c>
      <c r="I165" s="107">
        <v>2412.5</v>
      </c>
      <c r="J165" s="107">
        <v>2110</v>
      </c>
      <c r="K165" s="107">
        <v>1807.5</v>
      </c>
      <c r="L165" s="107">
        <v>1505</v>
      </c>
      <c r="M165" s="107">
        <v>1202.5</v>
      </c>
      <c r="N165" s="107">
        <v>900</v>
      </c>
    </row>
    <row r="166" spans="5:14" ht="27" customHeight="1">
      <c r="E166" s="73" t="s">
        <v>591</v>
      </c>
      <c r="F166" s="107">
        <v>4150</v>
      </c>
      <c r="G166" s="107">
        <v>3787.5</v>
      </c>
      <c r="H166" s="107">
        <v>3425</v>
      </c>
      <c r="I166" s="107">
        <v>3062.5</v>
      </c>
      <c r="J166" s="107">
        <v>2700</v>
      </c>
      <c r="K166" s="107">
        <v>2337.5</v>
      </c>
      <c r="L166" s="107">
        <v>1975</v>
      </c>
      <c r="M166" s="107">
        <v>1612.5</v>
      </c>
      <c r="N166" s="107">
        <v>1250</v>
      </c>
    </row>
    <row r="167" spans="5:14" ht="27" customHeight="1">
      <c r="E167" s="73" t="s">
        <v>592</v>
      </c>
      <c r="F167" s="107">
        <v>4900</v>
      </c>
      <c r="G167" s="107">
        <v>4482.5</v>
      </c>
      <c r="H167" s="107">
        <v>4062.5</v>
      </c>
      <c r="I167" s="107">
        <v>3645</v>
      </c>
      <c r="J167" s="107">
        <v>3225</v>
      </c>
      <c r="K167" s="107">
        <v>2805</v>
      </c>
      <c r="L167" s="107">
        <v>2387.5</v>
      </c>
      <c r="M167" s="107">
        <v>1970</v>
      </c>
      <c r="N167" s="107">
        <v>1550</v>
      </c>
    </row>
    <row r="168" spans="5:14" ht="27.75" customHeight="1">
      <c r="E168" s="73" t="s">
        <v>593</v>
      </c>
      <c r="F168" s="107">
        <v>5500</v>
      </c>
      <c r="G168" s="107">
        <v>5045</v>
      </c>
      <c r="H168" s="107">
        <v>4587.5</v>
      </c>
      <c r="I168" s="107">
        <v>4132.5</v>
      </c>
      <c r="J168" s="107">
        <v>3675</v>
      </c>
      <c r="K168" s="107">
        <v>3220</v>
      </c>
      <c r="L168" s="107">
        <v>2762.5</v>
      </c>
      <c r="M168" s="107">
        <v>2305</v>
      </c>
      <c r="N168" s="107">
        <v>1850</v>
      </c>
    </row>
    <row r="169" spans="5:14" ht="27" customHeight="1">
      <c r="E169" s="73" t="s">
        <v>594</v>
      </c>
      <c r="F169" s="107">
        <v>5970</v>
      </c>
      <c r="G169" s="107">
        <v>5480</v>
      </c>
      <c r="H169" s="107">
        <v>4990</v>
      </c>
      <c r="I169" s="107">
        <v>4500</v>
      </c>
      <c r="J169" s="107">
        <v>4010</v>
      </c>
      <c r="K169" s="107">
        <v>3520</v>
      </c>
      <c r="L169" s="107">
        <v>3030</v>
      </c>
      <c r="M169" s="107">
        <v>2540</v>
      </c>
      <c r="N169" s="107">
        <v>2050</v>
      </c>
    </row>
    <row r="170" spans="5:14" ht="27" customHeight="1">
      <c r="E170" s="73" t="s">
        <v>595</v>
      </c>
      <c r="F170" s="107">
        <v>6260</v>
      </c>
      <c r="G170" s="107">
        <v>5755</v>
      </c>
      <c r="H170" s="107">
        <v>5250</v>
      </c>
      <c r="I170" s="107">
        <v>4745</v>
      </c>
      <c r="J170" s="107">
        <v>4240</v>
      </c>
      <c r="K170" s="107">
        <v>3735</v>
      </c>
      <c r="L170" s="107">
        <v>3230</v>
      </c>
      <c r="M170" s="107">
        <v>2725</v>
      </c>
      <c r="N170" s="107">
        <v>2220</v>
      </c>
    </row>
    <row r="171" spans="5:14" ht="27" customHeight="1">
      <c r="E171" s="73" t="s">
        <v>596</v>
      </c>
      <c r="F171" s="107">
        <v>6550</v>
      </c>
      <c r="G171" s="107">
        <v>6020</v>
      </c>
      <c r="H171" s="107">
        <v>5487.5</v>
      </c>
      <c r="I171" s="107">
        <v>4955</v>
      </c>
      <c r="J171" s="107">
        <v>4425</v>
      </c>
      <c r="K171" s="107">
        <v>3895</v>
      </c>
      <c r="L171" s="107">
        <v>3362.5</v>
      </c>
      <c r="M171" s="107">
        <v>2830</v>
      </c>
      <c r="N171" s="107">
        <v>2300</v>
      </c>
    </row>
    <row r="172" spans="5:14" ht="27" customHeight="1">
      <c r="E172" s="73" t="s">
        <v>597</v>
      </c>
      <c r="F172" s="107">
        <v>6690</v>
      </c>
      <c r="G172" s="107">
        <v>6155</v>
      </c>
      <c r="H172" s="107">
        <v>5617.5</v>
      </c>
      <c r="I172" s="107">
        <v>5080</v>
      </c>
      <c r="J172" s="107">
        <v>4545</v>
      </c>
      <c r="K172" s="107">
        <v>4010</v>
      </c>
      <c r="L172" s="107">
        <v>3472.5</v>
      </c>
      <c r="M172" s="107">
        <v>2935</v>
      </c>
      <c r="N172" s="107">
        <v>2400</v>
      </c>
    </row>
  </sheetData>
  <sheetProtection/>
  <mergeCells count="507">
    <mergeCell ref="A3:U3"/>
    <mergeCell ref="I143:I144"/>
    <mergeCell ref="J143:L143"/>
    <mergeCell ref="M143:O143"/>
    <mergeCell ref="D143:D144"/>
    <mergeCell ref="E143:E144"/>
    <mergeCell ref="S134:S135"/>
    <mergeCell ref="H134:H135"/>
    <mergeCell ref="I134:I135"/>
    <mergeCell ref="J134:L134"/>
    <mergeCell ref="M134:O134"/>
    <mergeCell ref="P143:R143"/>
    <mergeCell ref="G143:G144"/>
    <mergeCell ref="H143:H144"/>
    <mergeCell ref="T134:T135"/>
    <mergeCell ref="U134:U135"/>
    <mergeCell ref="S138:S139"/>
    <mergeCell ref="T138:T139"/>
    <mergeCell ref="U138:U139"/>
    <mergeCell ref="H138:H139"/>
    <mergeCell ref="A150:D150"/>
    <mergeCell ref="A137:E137"/>
    <mergeCell ref="A138:A139"/>
    <mergeCell ref="B138:B139"/>
    <mergeCell ref="C138:C139"/>
    <mergeCell ref="D138:D139"/>
    <mergeCell ref="A148:D148"/>
    <mergeCell ref="H154:I154"/>
    <mergeCell ref="J154:K154"/>
    <mergeCell ref="A155:D155"/>
    <mergeCell ref="F155:G155"/>
    <mergeCell ref="J155:K155"/>
    <mergeCell ref="A152:D152"/>
    <mergeCell ref="F152:G152"/>
    <mergeCell ref="H152:I152"/>
    <mergeCell ref="P134:R134"/>
    <mergeCell ref="P138:R138"/>
    <mergeCell ref="A143:A144"/>
    <mergeCell ref="B143:B144"/>
    <mergeCell ref="C143:C144"/>
    <mergeCell ref="E138:E139"/>
    <mergeCell ref="A142:E142"/>
    <mergeCell ref="F142:U142"/>
    <mergeCell ref="F137:U137"/>
    <mergeCell ref="I138:I139"/>
    <mergeCell ref="F150:G150"/>
    <mergeCell ref="H150:I150"/>
    <mergeCell ref="A154:D154"/>
    <mergeCell ref="F154:G154"/>
    <mergeCell ref="S143:S144"/>
    <mergeCell ref="J152:K152"/>
    <mergeCell ref="A153:D153"/>
    <mergeCell ref="F153:G153"/>
    <mergeCell ref="H153:I153"/>
    <mergeCell ref="J153:K153"/>
    <mergeCell ref="T143:T144"/>
    <mergeCell ref="U143:U144"/>
    <mergeCell ref="F143:F144"/>
    <mergeCell ref="U46:U47"/>
    <mergeCell ref="A104:E104"/>
    <mergeCell ref="A105:A106"/>
    <mergeCell ref="B105:B106"/>
    <mergeCell ref="C105:C106"/>
    <mergeCell ref="E134:E135"/>
    <mergeCell ref="D134:D135"/>
    <mergeCell ref="A161:D161"/>
    <mergeCell ref="F161:G161"/>
    <mergeCell ref="H161:I161"/>
    <mergeCell ref="J161:K161"/>
    <mergeCell ref="A159:D159"/>
    <mergeCell ref="F159:G159"/>
    <mergeCell ref="H159:I159"/>
    <mergeCell ref="J159:K159"/>
    <mergeCell ref="A160:D160"/>
    <mergeCell ref="F160:G160"/>
    <mergeCell ref="H160:I160"/>
    <mergeCell ref="J160:K160"/>
    <mergeCell ref="A157:D157"/>
    <mergeCell ref="F157:G157"/>
    <mergeCell ref="J157:K157"/>
    <mergeCell ref="A158:D158"/>
    <mergeCell ref="F158:G158"/>
    <mergeCell ref="H158:I158"/>
    <mergeCell ref="J158:K158"/>
    <mergeCell ref="H157:I157"/>
    <mergeCell ref="A156:D156"/>
    <mergeCell ref="F156:G156"/>
    <mergeCell ref="H156:I156"/>
    <mergeCell ref="J156:K156"/>
    <mergeCell ref="H155:I155"/>
    <mergeCell ref="J150:K150"/>
    <mergeCell ref="A151:D151"/>
    <mergeCell ref="F151:G151"/>
    <mergeCell ref="H151:I151"/>
    <mergeCell ref="J151:K151"/>
    <mergeCell ref="F148:G148"/>
    <mergeCell ref="H148:I148"/>
    <mergeCell ref="J148:K148"/>
    <mergeCell ref="A149:D149"/>
    <mergeCell ref="F149:G149"/>
    <mergeCell ref="H149:I149"/>
    <mergeCell ref="J149:K149"/>
    <mergeCell ref="T128:T129"/>
    <mergeCell ref="I128:I129"/>
    <mergeCell ref="J128:L128"/>
    <mergeCell ref="M128:O128"/>
    <mergeCell ref="P128:R128"/>
    <mergeCell ref="S128:S129"/>
    <mergeCell ref="M138:O138"/>
    <mergeCell ref="A147:D147"/>
    <mergeCell ref="F147:G147"/>
    <mergeCell ref="H147:I147"/>
    <mergeCell ref="J147:K147"/>
    <mergeCell ref="F134:F135"/>
    <mergeCell ref="J138:L138"/>
    <mergeCell ref="G134:G135"/>
    <mergeCell ref="F138:F139"/>
    <mergeCell ref="G138:G139"/>
    <mergeCell ref="A133:E133"/>
    <mergeCell ref="A134:A135"/>
    <mergeCell ref="B134:B135"/>
    <mergeCell ref="C134:C135"/>
    <mergeCell ref="A146:K146"/>
    <mergeCell ref="U128:U129"/>
    <mergeCell ref="G128:G129"/>
    <mergeCell ref="H128:H129"/>
    <mergeCell ref="A128:A129"/>
    <mergeCell ref="B128:B129"/>
    <mergeCell ref="C128:C129"/>
    <mergeCell ref="D128:D129"/>
    <mergeCell ref="E128:E129"/>
    <mergeCell ref="F128:F129"/>
    <mergeCell ref="S76:S77"/>
    <mergeCell ref="T76:T77"/>
    <mergeCell ref="T86:T87"/>
    <mergeCell ref="S123:S124"/>
    <mergeCell ref="T123:T124"/>
    <mergeCell ref="J123:L123"/>
    <mergeCell ref="U76:U77"/>
    <mergeCell ref="G76:G77"/>
    <mergeCell ref="H76:H77"/>
    <mergeCell ref="I76:I77"/>
    <mergeCell ref="J76:L76"/>
    <mergeCell ref="M76:O76"/>
    <mergeCell ref="B76:B77"/>
    <mergeCell ref="C76:C77"/>
    <mergeCell ref="D76:D77"/>
    <mergeCell ref="E76:E77"/>
    <mergeCell ref="F76:F77"/>
    <mergeCell ref="A127:E127"/>
    <mergeCell ref="F104:U104"/>
    <mergeCell ref="A96:E96"/>
    <mergeCell ref="F96:U96"/>
    <mergeCell ref="A97:A98"/>
    <mergeCell ref="A75:E75"/>
    <mergeCell ref="F97:F98"/>
    <mergeCell ref="G97:G98"/>
    <mergeCell ref="H97:H98"/>
    <mergeCell ref="I97:I98"/>
    <mergeCell ref="M97:O97"/>
    <mergeCell ref="E97:E98"/>
    <mergeCell ref="F75:U75"/>
    <mergeCell ref="P76:R76"/>
    <mergeCell ref="A76:A77"/>
    <mergeCell ref="B86:B87"/>
    <mergeCell ref="B97:B98"/>
    <mergeCell ref="C97:C98"/>
    <mergeCell ref="P97:R97"/>
    <mergeCell ref="D97:D98"/>
    <mergeCell ref="E86:E87"/>
    <mergeCell ref="P90:R90"/>
    <mergeCell ref="D86:D87"/>
    <mergeCell ref="B90:B91"/>
    <mergeCell ref="C90:C91"/>
    <mergeCell ref="F33:F34"/>
    <mergeCell ref="A38:E38"/>
    <mergeCell ref="A39:A40"/>
    <mergeCell ref="U97:U98"/>
    <mergeCell ref="S86:S87"/>
    <mergeCell ref="P86:R86"/>
    <mergeCell ref="J33:L33"/>
    <mergeCell ref="M33:O33"/>
    <mergeCell ref="A85:E85"/>
    <mergeCell ref="A86:A87"/>
    <mergeCell ref="F133:U133"/>
    <mergeCell ref="F127:U127"/>
    <mergeCell ref="G86:G87"/>
    <mergeCell ref="H86:H87"/>
    <mergeCell ref="I86:I87"/>
    <mergeCell ref="F86:F87"/>
    <mergeCell ref="S97:S98"/>
    <mergeCell ref="T97:T98"/>
    <mergeCell ref="U105:U106"/>
    <mergeCell ref="U86:U87"/>
    <mergeCell ref="S46:S47"/>
    <mergeCell ref="T46:T47"/>
    <mergeCell ref="P46:R46"/>
    <mergeCell ref="F38:U38"/>
    <mergeCell ref="G33:G34"/>
    <mergeCell ref="H33:H34"/>
    <mergeCell ref="J39:L39"/>
    <mergeCell ref="T39:T40"/>
    <mergeCell ref="M46:O46"/>
    <mergeCell ref="F46:F47"/>
    <mergeCell ref="I33:I34"/>
    <mergeCell ref="A32:E32"/>
    <mergeCell ref="F32:U32"/>
    <mergeCell ref="S33:S34"/>
    <mergeCell ref="P33:R33"/>
    <mergeCell ref="A33:A34"/>
    <mergeCell ref="B33:B34"/>
    <mergeCell ref="T33:T34"/>
    <mergeCell ref="U33:U34"/>
    <mergeCell ref="E33:E34"/>
    <mergeCell ref="C33:C34"/>
    <mergeCell ref="D33:D34"/>
    <mergeCell ref="D105:D106"/>
    <mergeCell ref="E105:E106"/>
    <mergeCell ref="S105:S106"/>
    <mergeCell ref="U39:U40"/>
    <mergeCell ref="A45:E45"/>
    <mergeCell ref="F45:U45"/>
    <mergeCell ref="F105:F106"/>
    <mergeCell ref="G105:G106"/>
    <mergeCell ref="A46:A47"/>
    <mergeCell ref="B46:B47"/>
    <mergeCell ref="C46:C47"/>
    <mergeCell ref="D46:D47"/>
    <mergeCell ref="E46:E47"/>
    <mergeCell ref="H46:H47"/>
    <mergeCell ref="I46:I47"/>
    <mergeCell ref="J46:L46"/>
    <mergeCell ref="F85:U85"/>
    <mergeCell ref="M105:O105"/>
    <mergeCell ref="M86:O86"/>
    <mergeCell ref="J105:L105"/>
    <mergeCell ref="J86:L86"/>
    <mergeCell ref="J97:L97"/>
    <mergeCell ref="I90:I91"/>
    <mergeCell ref="G46:G47"/>
    <mergeCell ref="B39:B40"/>
    <mergeCell ref="C39:C40"/>
    <mergeCell ref="P39:R39"/>
    <mergeCell ref="D39:D40"/>
    <mergeCell ref="E39:E40"/>
    <mergeCell ref="S39:S40"/>
    <mergeCell ref="B53:B54"/>
    <mergeCell ref="C53:C54"/>
    <mergeCell ref="D53:D54"/>
    <mergeCell ref="E53:E54"/>
    <mergeCell ref="F53:F54"/>
    <mergeCell ref="G53:G54"/>
    <mergeCell ref="S57:S58"/>
    <mergeCell ref="T57:T58"/>
    <mergeCell ref="U57:U58"/>
    <mergeCell ref="M53:O53"/>
    <mergeCell ref="P53:R53"/>
    <mergeCell ref="S53:S54"/>
    <mergeCell ref="T53:T54"/>
    <mergeCell ref="U53:U54"/>
    <mergeCell ref="P57:R57"/>
    <mergeCell ref="A56:E56"/>
    <mergeCell ref="F56:U56"/>
    <mergeCell ref="F39:F40"/>
    <mergeCell ref="G39:G40"/>
    <mergeCell ref="H39:H40"/>
    <mergeCell ref="I39:I40"/>
    <mergeCell ref="M39:O39"/>
    <mergeCell ref="A52:E52"/>
    <mergeCell ref="F52:U52"/>
    <mergeCell ref="A53:A5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L57"/>
    <mergeCell ref="J64:L64"/>
    <mergeCell ref="M57:O57"/>
    <mergeCell ref="A63:E63"/>
    <mergeCell ref="F63:U63"/>
    <mergeCell ref="A64:A65"/>
    <mergeCell ref="B64:B65"/>
    <mergeCell ref="C64:C65"/>
    <mergeCell ref="P64:R64"/>
    <mergeCell ref="D64:D65"/>
    <mergeCell ref="E64:E65"/>
    <mergeCell ref="T68:T69"/>
    <mergeCell ref="S64:S65"/>
    <mergeCell ref="T64:T65"/>
    <mergeCell ref="U64:U65"/>
    <mergeCell ref="F64:F65"/>
    <mergeCell ref="G64:G65"/>
    <mergeCell ref="H64:H65"/>
    <mergeCell ref="I64:I65"/>
    <mergeCell ref="M64:O64"/>
    <mergeCell ref="U68:U69"/>
    <mergeCell ref="M123:O123"/>
    <mergeCell ref="P123:R123"/>
    <mergeCell ref="P81:R81"/>
    <mergeCell ref="S81:S82"/>
    <mergeCell ref="P105:R105"/>
    <mergeCell ref="S117:S118"/>
    <mergeCell ref="P117:R117"/>
    <mergeCell ref="T105:T106"/>
    <mergeCell ref="U72:U73"/>
    <mergeCell ref="S90:S91"/>
    <mergeCell ref="A71:E71"/>
    <mergeCell ref="F71:U71"/>
    <mergeCell ref="A72:A73"/>
    <mergeCell ref="B72:B73"/>
    <mergeCell ref="C72:C73"/>
    <mergeCell ref="M72:O72"/>
    <mergeCell ref="C86:C87"/>
    <mergeCell ref="D72:D73"/>
    <mergeCell ref="E72:E73"/>
    <mergeCell ref="F72:F73"/>
    <mergeCell ref="G72:G73"/>
    <mergeCell ref="H72:H73"/>
    <mergeCell ref="T81:T82"/>
    <mergeCell ref="P72:R72"/>
    <mergeCell ref="S72:S73"/>
    <mergeCell ref="T72:T73"/>
    <mergeCell ref="A80:E80"/>
    <mergeCell ref="D90:D91"/>
    <mergeCell ref="E90:E91"/>
    <mergeCell ref="T90:T91"/>
    <mergeCell ref="M90:O90"/>
    <mergeCell ref="U123:U124"/>
    <mergeCell ref="G90:G91"/>
    <mergeCell ref="F90:F91"/>
    <mergeCell ref="H90:H91"/>
    <mergeCell ref="D117:D118"/>
    <mergeCell ref="F109:F110"/>
    <mergeCell ref="A89:E89"/>
    <mergeCell ref="F89:U89"/>
    <mergeCell ref="F81:F82"/>
    <mergeCell ref="G81:G82"/>
    <mergeCell ref="H81:H82"/>
    <mergeCell ref="A123:A124"/>
    <mergeCell ref="U81:U82"/>
    <mergeCell ref="D123:D124"/>
    <mergeCell ref="E123:E124"/>
    <mergeCell ref="F123:F124"/>
    <mergeCell ref="D109:D110"/>
    <mergeCell ref="E109:E110"/>
    <mergeCell ref="H105:H106"/>
    <mergeCell ref="G123:G124"/>
    <mergeCell ref="H123:H124"/>
    <mergeCell ref="I123:I124"/>
    <mergeCell ref="A108:E108"/>
    <mergeCell ref="F108:U108"/>
    <mergeCell ref="S109:S110"/>
    <mergeCell ref="A109:A110"/>
    <mergeCell ref="A81:A82"/>
    <mergeCell ref="B81:B82"/>
    <mergeCell ref="C81:C82"/>
    <mergeCell ref="D81:D82"/>
    <mergeCell ref="E81:E82"/>
    <mergeCell ref="B123:B124"/>
    <mergeCell ref="C123:C124"/>
    <mergeCell ref="B117:B118"/>
    <mergeCell ref="C117:C118"/>
    <mergeCell ref="B109:B110"/>
    <mergeCell ref="T117:T118"/>
    <mergeCell ref="U117:U118"/>
    <mergeCell ref="A122:E122"/>
    <mergeCell ref="F122:U122"/>
    <mergeCell ref="F117:F118"/>
    <mergeCell ref="G117:G118"/>
    <mergeCell ref="H117:H118"/>
    <mergeCell ref="I117:I118"/>
    <mergeCell ref="J117:L117"/>
    <mergeCell ref="A117:A118"/>
    <mergeCell ref="C109:C110"/>
    <mergeCell ref="M117:O117"/>
    <mergeCell ref="E117:E118"/>
    <mergeCell ref="I72:I73"/>
    <mergeCell ref="J72:L72"/>
    <mergeCell ref="T109:T110"/>
    <mergeCell ref="J109:L109"/>
    <mergeCell ref="I81:I82"/>
    <mergeCell ref="J90:L90"/>
    <mergeCell ref="I105:I106"/>
    <mergeCell ref="U109:U110"/>
    <mergeCell ref="A116:E116"/>
    <mergeCell ref="F116:U116"/>
    <mergeCell ref="F80:U80"/>
    <mergeCell ref="U90:U91"/>
    <mergeCell ref="J81:L81"/>
    <mergeCell ref="A90:A91"/>
    <mergeCell ref="G109:G110"/>
    <mergeCell ref="H109:H110"/>
    <mergeCell ref="I109:I110"/>
    <mergeCell ref="A67:E67"/>
    <mergeCell ref="F67:U67"/>
    <mergeCell ref="A68:A69"/>
    <mergeCell ref="B68:B69"/>
    <mergeCell ref="C68:C69"/>
    <mergeCell ref="D68:D69"/>
    <mergeCell ref="E68:E69"/>
    <mergeCell ref="S68:S69"/>
    <mergeCell ref="H68:H69"/>
    <mergeCell ref="I68:I69"/>
    <mergeCell ref="J68:L68"/>
    <mergeCell ref="M68:O68"/>
    <mergeCell ref="F68:F69"/>
    <mergeCell ref="P68:R68"/>
    <mergeCell ref="G68:G69"/>
    <mergeCell ref="P109:R109"/>
    <mergeCell ref="M109:O109"/>
    <mergeCell ref="M81:O81"/>
    <mergeCell ref="I53:I54"/>
    <mergeCell ref="J53:L53"/>
    <mergeCell ref="H53:H54"/>
    <mergeCell ref="A1:U1"/>
    <mergeCell ref="A2:U2"/>
    <mergeCell ref="A4:U4"/>
    <mergeCell ref="A5:E5"/>
    <mergeCell ref="F5:U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M6:O6"/>
    <mergeCell ref="P6:R6"/>
    <mergeCell ref="S6:S7"/>
    <mergeCell ref="T6:T7"/>
    <mergeCell ref="U6:U7"/>
    <mergeCell ref="A10:E10"/>
    <mergeCell ref="F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L11"/>
    <mergeCell ref="M11:O11"/>
    <mergeCell ref="P11:R11"/>
    <mergeCell ref="S11:S12"/>
    <mergeCell ref="M16:O16"/>
    <mergeCell ref="P16:R16"/>
    <mergeCell ref="T11:T12"/>
    <mergeCell ref="U11:U12"/>
    <mergeCell ref="A15:E15"/>
    <mergeCell ref="F15:U15"/>
    <mergeCell ref="A16:A17"/>
    <mergeCell ref="B16:B17"/>
    <mergeCell ref="C16:C17"/>
    <mergeCell ref="D16:D17"/>
    <mergeCell ref="E22:E23"/>
    <mergeCell ref="G16:G17"/>
    <mergeCell ref="H16:H17"/>
    <mergeCell ref="I16:I17"/>
    <mergeCell ref="J16:L16"/>
    <mergeCell ref="E16:E17"/>
    <mergeCell ref="F16:F17"/>
    <mergeCell ref="J22:L22"/>
    <mergeCell ref="S16:S17"/>
    <mergeCell ref="T16:T17"/>
    <mergeCell ref="U16:U17"/>
    <mergeCell ref="A21:E21"/>
    <mergeCell ref="F21:U21"/>
    <mergeCell ref="A22:A23"/>
    <mergeCell ref="B22:B23"/>
    <mergeCell ref="C22:C23"/>
    <mergeCell ref="P22:R22"/>
    <mergeCell ref="D22:D23"/>
    <mergeCell ref="S22:S23"/>
    <mergeCell ref="T22:T23"/>
    <mergeCell ref="U22:U23"/>
    <mergeCell ref="A26:E26"/>
    <mergeCell ref="F26:U26"/>
    <mergeCell ref="F22:F23"/>
    <mergeCell ref="G22:G23"/>
    <mergeCell ref="H22:H23"/>
    <mergeCell ref="I22:I23"/>
    <mergeCell ref="M22:O22"/>
    <mergeCell ref="A27:A28"/>
    <mergeCell ref="B27:B28"/>
    <mergeCell ref="C27:C28"/>
    <mergeCell ref="D27:D28"/>
    <mergeCell ref="E27:E28"/>
    <mergeCell ref="F27:F28"/>
    <mergeCell ref="S27:S28"/>
    <mergeCell ref="T27:T28"/>
    <mergeCell ref="U27:U28"/>
    <mergeCell ref="G27:G28"/>
    <mergeCell ref="H27:H28"/>
    <mergeCell ref="I27:I28"/>
    <mergeCell ref="J27:L27"/>
    <mergeCell ref="M27:O27"/>
    <mergeCell ref="P27:R27"/>
  </mergeCells>
  <printOptions/>
  <pageMargins left="0.11811023622047245" right="0.11811023622047245" top="0.35433070866141736" bottom="0.15748031496062992" header="0" footer="0"/>
  <pageSetup fitToHeight="0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="80" zoomScaleNormal="80" zoomScalePageLayoutView="0" workbookViewId="0" topLeftCell="A1">
      <selection activeCell="K31" sqref="K31"/>
    </sheetView>
  </sheetViews>
  <sheetFormatPr defaultColWidth="9.140625" defaultRowHeight="15"/>
  <cols>
    <col min="1" max="1" width="7.7109375" style="1" customWidth="1"/>
    <col min="2" max="2" width="7.7109375" style="2" customWidth="1"/>
    <col min="3" max="3" width="8.00390625" style="2" customWidth="1"/>
    <col min="4" max="4" width="12.00390625" style="2" customWidth="1"/>
    <col min="5" max="5" width="8.57421875" style="2" customWidth="1"/>
    <col min="6" max="6" width="9.7109375" style="2" customWidth="1"/>
    <col min="7" max="7" width="29.421875" style="3" customWidth="1"/>
    <col min="8" max="8" width="18.28125" style="2" customWidth="1"/>
    <col min="9" max="9" width="8.8515625" style="2" customWidth="1"/>
    <col min="10" max="10" width="7.7109375" style="3" customWidth="1"/>
    <col min="11" max="11" width="35.7109375" style="2" customWidth="1"/>
    <col min="12" max="12" width="8.8515625" style="2" customWidth="1"/>
    <col min="13" max="13" width="10.28125" style="4" customWidth="1"/>
    <col min="14" max="14" width="8.8515625" style="5" customWidth="1"/>
    <col min="15" max="15" width="10.140625" style="5" customWidth="1"/>
    <col min="16" max="16" width="8.8515625" style="0" customWidth="1"/>
    <col min="17" max="17" width="10.28125" style="0" customWidth="1"/>
    <col min="18" max="18" width="13.7109375" style="0" customWidth="1"/>
    <col min="19" max="19" width="34.7109375" style="0" customWidth="1"/>
    <col min="20" max="20" width="18.7109375" style="0" customWidth="1"/>
  </cols>
  <sheetData>
    <row r="1" spans="1:20" s="6" customFormat="1" ht="23.25" customHeight="1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418"/>
      <c r="Q1" s="418"/>
      <c r="R1" s="418"/>
      <c r="S1" s="418"/>
      <c r="T1" s="418"/>
    </row>
    <row r="2" spans="1:20" s="6" customFormat="1" ht="23.25" customHeight="1">
      <c r="A2" s="545" t="s">
        <v>32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418"/>
      <c r="Q2" s="418"/>
      <c r="R2" s="418"/>
      <c r="S2" s="418"/>
      <c r="T2" s="418"/>
    </row>
    <row r="3" spans="1:20" s="18" customFormat="1" ht="44.25" customHeight="1">
      <c r="A3" s="546" t="s">
        <v>712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8"/>
      <c r="P3" s="549"/>
      <c r="Q3" s="549"/>
      <c r="R3" s="549"/>
      <c r="S3" s="549"/>
      <c r="T3" s="549"/>
    </row>
    <row r="4" spans="1:20" s="6" customFormat="1" ht="23.25" customHeight="1">
      <c r="A4" s="552" t="s">
        <v>1448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3"/>
      <c r="Q4" s="553"/>
      <c r="R4" s="553"/>
      <c r="S4" s="553"/>
      <c r="T4" s="553"/>
    </row>
    <row r="5" spans="1:20" ht="30" customHeight="1" thickBot="1">
      <c r="A5" s="554" t="s">
        <v>15</v>
      </c>
      <c r="B5" s="554"/>
      <c r="C5" s="554"/>
      <c r="D5" s="554"/>
      <c r="E5" s="554"/>
      <c r="F5" s="554"/>
      <c r="G5" s="554"/>
      <c r="H5" s="346" t="s">
        <v>16</v>
      </c>
      <c r="I5" s="437" t="s">
        <v>1447</v>
      </c>
      <c r="J5" s="437"/>
      <c r="K5" s="437"/>
      <c r="L5" s="555"/>
      <c r="M5" s="555"/>
      <c r="N5" s="555"/>
      <c r="O5" s="555"/>
      <c r="P5" s="555"/>
      <c r="Q5" s="555"/>
      <c r="R5" s="437"/>
      <c r="S5" s="437"/>
      <c r="T5" s="556"/>
    </row>
    <row r="6" spans="1:20" ht="21" customHeight="1">
      <c r="A6" s="484" t="s">
        <v>1</v>
      </c>
      <c r="B6" s="484" t="s">
        <v>2</v>
      </c>
      <c r="C6" s="484" t="s">
        <v>3</v>
      </c>
      <c r="D6" s="543" t="s">
        <v>114</v>
      </c>
      <c r="E6" s="484" t="s">
        <v>17</v>
      </c>
      <c r="F6" s="484" t="s">
        <v>433</v>
      </c>
      <c r="G6" s="484" t="s">
        <v>5</v>
      </c>
      <c r="H6" s="484" t="s">
        <v>6</v>
      </c>
      <c r="I6" s="484" t="s">
        <v>7</v>
      </c>
      <c r="J6" s="484" t="s">
        <v>9</v>
      </c>
      <c r="K6" s="538" t="s">
        <v>115</v>
      </c>
      <c r="L6" s="540" t="s">
        <v>33</v>
      </c>
      <c r="M6" s="541"/>
      <c r="N6" s="542" t="s">
        <v>34</v>
      </c>
      <c r="O6" s="541"/>
      <c r="P6" s="534" t="s">
        <v>35</v>
      </c>
      <c r="Q6" s="535"/>
      <c r="R6" s="536" t="s">
        <v>1111</v>
      </c>
      <c r="S6" s="537" t="s">
        <v>11</v>
      </c>
      <c r="T6" s="537" t="s">
        <v>12</v>
      </c>
    </row>
    <row r="7" spans="1:20" ht="27.75" customHeight="1">
      <c r="A7" s="485"/>
      <c r="B7" s="485"/>
      <c r="C7" s="485"/>
      <c r="D7" s="544"/>
      <c r="E7" s="485"/>
      <c r="F7" s="485"/>
      <c r="G7" s="485"/>
      <c r="H7" s="485"/>
      <c r="I7" s="485"/>
      <c r="J7" s="485"/>
      <c r="K7" s="539"/>
      <c r="L7" s="125" t="s">
        <v>1096</v>
      </c>
      <c r="M7" s="352" t="s">
        <v>38</v>
      </c>
      <c r="N7" s="127" t="s">
        <v>1096</v>
      </c>
      <c r="O7" s="355" t="s">
        <v>37</v>
      </c>
      <c r="P7" s="135" t="s">
        <v>1096</v>
      </c>
      <c r="Q7" s="218" t="s">
        <v>36</v>
      </c>
      <c r="R7" s="536"/>
      <c r="S7" s="537"/>
      <c r="T7" s="537"/>
    </row>
    <row r="8" spans="1:20" ht="45" customHeight="1">
      <c r="A8" s="167">
        <v>362</v>
      </c>
      <c r="B8" s="168"/>
      <c r="C8" s="263">
        <v>1</v>
      </c>
      <c r="D8" s="11">
        <f>SUM(R8*J8/I8)</f>
        <v>208.03393213572855</v>
      </c>
      <c r="E8" s="236">
        <v>12</v>
      </c>
      <c r="F8" s="237" t="s">
        <v>1373</v>
      </c>
      <c r="G8" s="57" t="s">
        <v>1374</v>
      </c>
      <c r="H8" s="360" t="s">
        <v>1375</v>
      </c>
      <c r="I8" s="171">
        <v>100.2</v>
      </c>
      <c r="J8" s="345">
        <v>55</v>
      </c>
      <c r="K8" s="351" t="s">
        <v>563</v>
      </c>
      <c r="L8" s="210">
        <v>132</v>
      </c>
      <c r="M8" s="353">
        <f>SUM(L8*J8/I8)</f>
        <v>72.45508982035928</v>
      </c>
      <c r="N8" s="214">
        <v>128</v>
      </c>
      <c r="O8" s="356">
        <f>SUM(N8*J8/I8)</f>
        <v>70.25948103792415</v>
      </c>
      <c r="P8" s="219">
        <v>119</v>
      </c>
      <c r="Q8" s="220">
        <f>SUM(P8*J8/I8)</f>
        <v>65.31936127744511</v>
      </c>
      <c r="R8" s="185">
        <f>SUM(P8+N8+L8)</f>
        <v>379</v>
      </c>
      <c r="S8" s="347" t="s">
        <v>1397</v>
      </c>
      <c r="T8" s="337" t="s">
        <v>74</v>
      </c>
    </row>
    <row r="9" spans="1:20" ht="45" customHeight="1">
      <c r="A9" s="167">
        <v>363</v>
      </c>
      <c r="B9" s="168"/>
      <c r="C9" s="263">
        <v>2</v>
      </c>
      <c r="D9" s="11">
        <f>SUM(R9*J9/I9)</f>
        <v>78.300803673938</v>
      </c>
      <c r="E9" s="236">
        <v>10</v>
      </c>
      <c r="F9" s="237" t="s">
        <v>1370</v>
      </c>
      <c r="G9" s="57" t="s">
        <v>1371</v>
      </c>
      <c r="H9" s="360" t="s">
        <v>1372</v>
      </c>
      <c r="I9" s="171">
        <v>87.1</v>
      </c>
      <c r="J9" s="345">
        <v>55</v>
      </c>
      <c r="K9" s="351" t="s">
        <v>1245</v>
      </c>
      <c r="L9" s="210">
        <v>30</v>
      </c>
      <c r="M9" s="353">
        <f>SUM(L9*J9/I9)</f>
        <v>18.94374282433984</v>
      </c>
      <c r="N9" s="214">
        <v>48</v>
      </c>
      <c r="O9" s="356">
        <f>SUM(N9*J9/I9)</f>
        <v>30.309988518943744</v>
      </c>
      <c r="P9" s="219">
        <v>46</v>
      </c>
      <c r="Q9" s="220">
        <f>SUM(P9*J9/I9)</f>
        <v>29.047072330654423</v>
      </c>
      <c r="R9" s="358">
        <f>SUM(P9+N9+L9)</f>
        <v>124</v>
      </c>
      <c r="S9" s="348"/>
      <c r="T9" s="337" t="s">
        <v>110</v>
      </c>
    </row>
    <row r="10" spans="1:20" ht="45" customHeight="1">
      <c r="A10" s="167">
        <v>364</v>
      </c>
      <c r="B10" s="168"/>
      <c r="C10" s="263">
        <v>3</v>
      </c>
      <c r="D10" s="11">
        <f>SUM(R10*J10/I10)</f>
        <v>75.41625857002938</v>
      </c>
      <c r="E10" s="236">
        <v>9</v>
      </c>
      <c r="F10" s="237" t="s">
        <v>1388</v>
      </c>
      <c r="G10" s="57" t="s">
        <v>1389</v>
      </c>
      <c r="H10" s="360" t="s">
        <v>1428</v>
      </c>
      <c r="I10" s="171">
        <v>102.1</v>
      </c>
      <c r="J10" s="345">
        <v>55</v>
      </c>
      <c r="K10" s="351" t="s">
        <v>1390</v>
      </c>
      <c r="L10" s="210">
        <v>40</v>
      </c>
      <c r="M10" s="353">
        <f>SUM(L10*J10/I10)</f>
        <v>21.547502448579824</v>
      </c>
      <c r="N10" s="214">
        <v>40</v>
      </c>
      <c r="O10" s="356">
        <f>SUM(N10*J10/I10)</f>
        <v>21.547502448579824</v>
      </c>
      <c r="P10" s="219">
        <v>60</v>
      </c>
      <c r="Q10" s="220">
        <f>SUM(P10*J10/I10)</f>
        <v>32.32125367286974</v>
      </c>
      <c r="R10" s="185">
        <f>SUM(P10+N10+L10)</f>
        <v>140</v>
      </c>
      <c r="S10" s="347" t="s">
        <v>1399</v>
      </c>
      <c r="T10" s="337" t="s">
        <v>1391</v>
      </c>
    </row>
    <row r="11" spans="1:20" ht="45" customHeight="1" thickBot="1">
      <c r="A11" s="167">
        <v>365</v>
      </c>
      <c r="B11" s="168"/>
      <c r="C11" s="263">
        <v>4</v>
      </c>
      <c r="D11" s="11">
        <f>SUM(R11*J11/I11)</f>
        <v>66.46525679758308</v>
      </c>
      <c r="E11" s="236">
        <v>8</v>
      </c>
      <c r="F11" s="237" t="s">
        <v>1383</v>
      </c>
      <c r="G11" s="57" t="s">
        <v>1384</v>
      </c>
      <c r="H11" s="360" t="s">
        <v>1429</v>
      </c>
      <c r="I11" s="171">
        <v>66.2</v>
      </c>
      <c r="J11" s="345">
        <v>55</v>
      </c>
      <c r="K11" s="351" t="s">
        <v>1382</v>
      </c>
      <c r="L11" s="212">
        <v>31</v>
      </c>
      <c r="M11" s="354">
        <f>SUM(L11*J11/I11)</f>
        <v>25.755287009063444</v>
      </c>
      <c r="N11" s="216">
        <v>26</v>
      </c>
      <c r="O11" s="357">
        <f>SUM(N11*J11/I11)</f>
        <v>21.6012084592145</v>
      </c>
      <c r="P11" s="221">
        <v>23</v>
      </c>
      <c r="Q11" s="222">
        <f>SUM(P11*J11/I11)</f>
        <v>19.108761329305135</v>
      </c>
      <c r="R11" s="185">
        <f>SUM(P11+N11+L11)</f>
        <v>80</v>
      </c>
      <c r="S11" s="347" t="s">
        <v>1399</v>
      </c>
      <c r="T11" s="337" t="s">
        <v>1350</v>
      </c>
    </row>
    <row r="12" spans="1:20" s="13" customFormat="1" ht="29.25" customHeight="1" thickBot="1">
      <c r="A12" s="554" t="s">
        <v>15</v>
      </c>
      <c r="B12" s="554"/>
      <c r="C12" s="554"/>
      <c r="D12" s="554"/>
      <c r="E12" s="554"/>
      <c r="F12" s="554"/>
      <c r="G12" s="554"/>
      <c r="H12" s="226" t="s">
        <v>19</v>
      </c>
      <c r="I12" s="557" t="s">
        <v>1188</v>
      </c>
      <c r="J12" s="557"/>
      <c r="K12" s="557"/>
      <c r="L12" s="558"/>
      <c r="M12" s="558"/>
      <c r="N12" s="558"/>
      <c r="O12" s="558"/>
      <c r="P12" s="558"/>
      <c r="Q12" s="558"/>
      <c r="R12" s="557"/>
      <c r="S12" s="557"/>
      <c r="T12" s="556"/>
    </row>
    <row r="13" spans="1:20" ht="21" customHeight="1">
      <c r="A13" s="484" t="s">
        <v>1</v>
      </c>
      <c r="B13" s="484" t="s">
        <v>2</v>
      </c>
      <c r="C13" s="484" t="s">
        <v>3</v>
      </c>
      <c r="D13" s="543" t="s">
        <v>114</v>
      </c>
      <c r="E13" s="484" t="s">
        <v>17</v>
      </c>
      <c r="F13" s="484" t="s">
        <v>433</v>
      </c>
      <c r="G13" s="484" t="s">
        <v>5</v>
      </c>
      <c r="H13" s="484" t="s">
        <v>6</v>
      </c>
      <c r="I13" s="484" t="s">
        <v>7</v>
      </c>
      <c r="J13" s="484" t="s">
        <v>9</v>
      </c>
      <c r="K13" s="538" t="s">
        <v>115</v>
      </c>
      <c r="L13" s="540" t="s">
        <v>33</v>
      </c>
      <c r="M13" s="535"/>
      <c r="N13" s="542" t="s">
        <v>34</v>
      </c>
      <c r="O13" s="535"/>
      <c r="P13" s="534" t="s">
        <v>35</v>
      </c>
      <c r="Q13" s="535"/>
      <c r="R13" s="536" t="s">
        <v>1111</v>
      </c>
      <c r="S13" s="537" t="s">
        <v>11</v>
      </c>
      <c r="T13" s="537" t="s">
        <v>12</v>
      </c>
    </row>
    <row r="14" spans="1:20" ht="27.75" customHeight="1">
      <c r="A14" s="485"/>
      <c r="B14" s="485"/>
      <c r="C14" s="485"/>
      <c r="D14" s="544"/>
      <c r="E14" s="485"/>
      <c r="F14" s="485"/>
      <c r="G14" s="485"/>
      <c r="H14" s="485"/>
      <c r="I14" s="485"/>
      <c r="J14" s="485"/>
      <c r="K14" s="539"/>
      <c r="L14" s="125" t="s">
        <v>1096</v>
      </c>
      <c r="M14" s="126" t="s">
        <v>38</v>
      </c>
      <c r="N14" s="127" t="s">
        <v>1096</v>
      </c>
      <c r="O14" s="128" t="s">
        <v>37</v>
      </c>
      <c r="P14" s="135" t="s">
        <v>1096</v>
      </c>
      <c r="Q14" s="218" t="s">
        <v>36</v>
      </c>
      <c r="R14" s="536"/>
      <c r="S14" s="537"/>
      <c r="T14" s="537"/>
    </row>
    <row r="15" spans="1:20" s="6" customFormat="1" ht="42" customHeight="1">
      <c r="A15" s="41">
        <v>366</v>
      </c>
      <c r="B15" s="94"/>
      <c r="C15" s="231">
        <v>1</v>
      </c>
      <c r="D15" s="224">
        <f>SUM(R15*J15/I15)</f>
        <v>171.20938628158845</v>
      </c>
      <c r="E15" s="236">
        <v>12</v>
      </c>
      <c r="F15" s="95" t="s">
        <v>247</v>
      </c>
      <c r="G15" s="57" t="s">
        <v>112</v>
      </c>
      <c r="H15" s="227" t="s">
        <v>419</v>
      </c>
      <c r="I15" s="96">
        <v>55.4</v>
      </c>
      <c r="J15" s="97">
        <v>35</v>
      </c>
      <c r="K15" s="223" t="s">
        <v>793</v>
      </c>
      <c r="L15" s="210">
        <v>91</v>
      </c>
      <c r="M15" s="211">
        <f>SUM(L15*J15/I15)</f>
        <v>57.49097472924188</v>
      </c>
      <c r="N15" s="214">
        <v>90</v>
      </c>
      <c r="O15" s="215">
        <f>SUM(N15*J15/I15)</f>
        <v>56.85920577617328</v>
      </c>
      <c r="P15" s="219">
        <v>90</v>
      </c>
      <c r="Q15" s="220">
        <f>SUM(P15*J15/I15)</f>
        <v>56.85920577617328</v>
      </c>
      <c r="R15" s="209">
        <f>SUM(P15+N15+L15)</f>
        <v>271</v>
      </c>
      <c r="S15" s="349" t="s">
        <v>1444</v>
      </c>
      <c r="T15" s="90" t="s">
        <v>382</v>
      </c>
    </row>
    <row r="16" spans="1:20" s="6" customFormat="1" ht="42" customHeight="1">
      <c r="A16" s="41">
        <v>367</v>
      </c>
      <c r="B16" s="94"/>
      <c r="C16" s="231">
        <v>2</v>
      </c>
      <c r="D16" s="224">
        <f>SUM(R16*J16/I16)</f>
        <v>151.10961667787493</v>
      </c>
      <c r="E16" s="236">
        <v>10</v>
      </c>
      <c r="F16" s="95" t="s">
        <v>249</v>
      </c>
      <c r="G16" s="57" t="s">
        <v>180</v>
      </c>
      <c r="H16" s="227" t="s">
        <v>1197</v>
      </c>
      <c r="I16" s="96">
        <v>74.35</v>
      </c>
      <c r="J16" s="97">
        <v>35</v>
      </c>
      <c r="K16" s="223" t="s">
        <v>976</v>
      </c>
      <c r="L16" s="210">
        <v>106</v>
      </c>
      <c r="M16" s="211">
        <f>SUM(L16*J16/I16)</f>
        <v>49.89912575655683</v>
      </c>
      <c r="N16" s="214">
        <v>106</v>
      </c>
      <c r="O16" s="215">
        <f>SUM(N16*J16/I16)</f>
        <v>49.89912575655683</v>
      </c>
      <c r="P16" s="219">
        <v>109</v>
      </c>
      <c r="Q16" s="220">
        <f>SUM(P16*J16/I16)</f>
        <v>51.31136516476127</v>
      </c>
      <c r="R16" s="209">
        <f>SUM(P16+N16+L16)</f>
        <v>321</v>
      </c>
      <c r="S16" s="349" t="s">
        <v>1095</v>
      </c>
      <c r="T16" s="90" t="s">
        <v>284</v>
      </c>
    </row>
    <row r="17" spans="1:20" s="6" customFormat="1" ht="42" customHeight="1" thickBot="1">
      <c r="A17" s="41">
        <v>368</v>
      </c>
      <c r="B17" s="94"/>
      <c r="C17" s="231">
        <v>3</v>
      </c>
      <c r="D17" s="224">
        <f>SUM(R17*J17/I17)</f>
        <v>113.62887277521423</v>
      </c>
      <c r="E17" s="236">
        <v>9</v>
      </c>
      <c r="F17" s="95" t="s">
        <v>574</v>
      </c>
      <c r="G17" s="57" t="s">
        <v>248</v>
      </c>
      <c r="H17" s="227" t="s">
        <v>421</v>
      </c>
      <c r="I17" s="96">
        <v>60.68</v>
      </c>
      <c r="J17" s="97">
        <v>35</v>
      </c>
      <c r="K17" s="223" t="s">
        <v>566</v>
      </c>
      <c r="L17" s="212">
        <v>69</v>
      </c>
      <c r="M17" s="213">
        <f>SUM(L17*J17/I17)</f>
        <v>39.79894528675017</v>
      </c>
      <c r="N17" s="216">
        <v>68</v>
      </c>
      <c r="O17" s="217">
        <f>SUM(N17*J17/I17)</f>
        <v>39.22214897824654</v>
      </c>
      <c r="P17" s="221">
        <v>60</v>
      </c>
      <c r="Q17" s="222">
        <f>SUM(P17*J17/I17)</f>
        <v>34.607778510217535</v>
      </c>
      <c r="R17" s="208">
        <f>SUM(P17+N17+L17)</f>
        <v>197</v>
      </c>
      <c r="S17" s="350" t="s">
        <v>488</v>
      </c>
      <c r="T17" s="90" t="s">
        <v>600</v>
      </c>
    </row>
    <row r="18" spans="1:20" s="13" customFormat="1" ht="30" customHeight="1" thickBot="1">
      <c r="A18" s="554" t="s">
        <v>15</v>
      </c>
      <c r="B18" s="554"/>
      <c r="C18" s="554"/>
      <c r="D18" s="554"/>
      <c r="E18" s="554"/>
      <c r="F18" s="554"/>
      <c r="G18" s="554"/>
      <c r="H18" s="239" t="s">
        <v>20</v>
      </c>
      <c r="I18" s="557" t="s">
        <v>1189</v>
      </c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6"/>
    </row>
    <row r="19" spans="1:20" ht="21" customHeight="1">
      <c r="A19" s="484" t="s">
        <v>1</v>
      </c>
      <c r="B19" s="484" t="s">
        <v>2</v>
      </c>
      <c r="C19" s="484" t="s">
        <v>3</v>
      </c>
      <c r="D19" s="543" t="s">
        <v>114</v>
      </c>
      <c r="E19" s="484" t="s">
        <v>17</v>
      </c>
      <c r="F19" s="484" t="s">
        <v>433</v>
      </c>
      <c r="G19" s="484" t="s">
        <v>5</v>
      </c>
      <c r="H19" s="484" t="s">
        <v>6</v>
      </c>
      <c r="I19" s="484" t="s">
        <v>7</v>
      </c>
      <c r="J19" s="484" t="s">
        <v>9</v>
      </c>
      <c r="K19" s="538" t="s">
        <v>115</v>
      </c>
      <c r="L19" s="540" t="s">
        <v>33</v>
      </c>
      <c r="M19" s="535"/>
      <c r="N19" s="542" t="s">
        <v>34</v>
      </c>
      <c r="O19" s="535"/>
      <c r="P19" s="534" t="s">
        <v>35</v>
      </c>
      <c r="Q19" s="535"/>
      <c r="R19" s="536" t="s">
        <v>1111</v>
      </c>
      <c r="S19" s="537" t="s">
        <v>11</v>
      </c>
      <c r="T19" s="537" t="s">
        <v>12</v>
      </c>
    </row>
    <row r="20" spans="1:20" ht="27.75" customHeight="1">
      <c r="A20" s="485"/>
      <c r="B20" s="485"/>
      <c r="C20" s="485"/>
      <c r="D20" s="544"/>
      <c r="E20" s="485"/>
      <c r="F20" s="485"/>
      <c r="G20" s="485"/>
      <c r="H20" s="485"/>
      <c r="I20" s="485"/>
      <c r="J20" s="485"/>
      <c r="K20" s="539"/>
      <c r="L20" s="125" t="s">
        <v>1096</v>
      </c>
      <c r="M20" s="126" t="s">
        <v>38</v>
      </c>
      <c r="N20" s="127" t="s">
        <v>1096</v>
      </c>
      <c r="O20" s="128" t="s">
        <v>37</v>
      </c>
      <c r="P20" s="135" t="s">
        <v>1096</v>
      </c>
      <c r="Q20" s="129" t="s">
        <v>36</v>
      </c>
      <c r="R20" s="536"/>
      <c r="S20" s="537"/>
      <c r="T20" s="537"/>
    </row>
    <row r="21" spans="1:20" s="6" customFormat="1" ht="42.75" customHeight="1" thickBot="1">
      <c r="A21" s="41">
        <v>369</v>
      </c>
      <c r="B21" s="94"/>
      <c r="C21" s="231">
        <v>1</v>
      </c>
      <c r="D21" s="224">
        <f>SUM(R21*J21/I21)</f>
        <v>74.35691318327974</v>
      </c>
      <c r="E21" s="236">
        <v>12</v>
      </c>
      <c r="F21" s="95" t="s">
        <v>214</v>
      </c>
      <c r="G21" s="57" t="s">
        <v>181</v>
      </c>
      <c r="H21" s="227" t="s">
        <v>356</v>
      </c>
      <c r="I21" s="96">
        <v>74.64</v>
      </c>
      <c r="J21" s="238">
        <v>75</v>
      </c>
      <c r="K21" s="223" t="s">
        <v>446</v>
      </c>
      <c r="L21" s="206">
        <v>24</v>
      </c>
      <c r="M21" s="143">
        <f>SUM(L21*J21/I21)</f>
        <v>24.115755627009648</v>
      </c>
      <c r="N21" s="134">
        <v>23</v>
      </c>
      <c r="O21" s="141">
        <f>SUM(N21*J21/I21)</f>
        <v>23.110932475884244</v>
      </c>
      <c r="P21" s="207">
        <v>27</v>
      </c>
      <c r="Q21" s="139">
        <f>SUM(P21*J21/I21)</f>
        <v>27.130225080385852</v>
      </c>
      <c r="R21" s="108">
        <f>SUM(P21+N21+L21)</f>
        <v>74</v>
      </c>
      <c r="S21" s="349" t="s">
        <v>1445</v>
      </c>
      <c r="T21" s="90" t="s">
        <v>283</v>
      </c>
    </row>
    <row r="22" spans="1:20" s="13" customFormat="1" ht="27" customHeight="1" thickBot="1">
      <c r="A22" s="554" t="s">
        <v>15</v>
      </c>
      <c r="B22" s="554"/>
      <c r="C22" s="554"/>
      <c r="D22" s="554"/>
      <c r="E22" s="554"/>
      <c r="F22" s="554"/>
      <c r="G22" s="554"/>
      <c r="H22" s="226" t="s">
        <v>16</v>
      </c>
      <c r="I22" s="557" t="s">
        <v>1190</v>
      </c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6"/>
    </row>
    <row r="23" spans="1:20" ht="21" customHeight="1">
      <c r="A23" s="484" t="s">
        <v>1</v>
      </c>
      <c r="B23" s="484" t="s">
        <v>2</v>
      </c>
      <c r="C23" s="484" t="s">
        <v>3</v>
      </c>
      <c r="D23" s="543" t="s">
        <v>114</v>
      </c>
      <c r="E23" s="484" t="s">
        <v>17</v>
      </c>
      <c r="F23" s="484" t="s">
        <v>433</v>
      </c>
      <c r="G23" s="484" t="s">
        <v>5</v>
      </c>
      <c r="H23" s="484" t="s">
        <v>6</v>
      </c>
      <c r="I23" s="484" t="s">
        <v>7</v>
      </c>
      <c r="J23" s="484" t="s">
        <v>9</v>
      </c>
      <c r="K23" s="538" t="s">
        <v>115</v>
      </c>
      <c r="L23" s="540" t="s">
        <v>33</v>
      </c>
      <c r="M23" s="535"/>
      <c r="N23" s="542" t="s">
        <v>34</v>
      </c>
      <c r="O23" s="535"/>
      <c r="P23" s="534" t="s">
        <v>35</v>
      </c>
      <c r="Q23" s="535"/>
      <c r="R23" s="536" t="s">
        <v>1111</v>
      </c>
      <c r="S23" s="537" t="s">
        <v>11</v>
      </c>
      <c r="T23" s="537" t="s">
        <v>12</v>
      </c>
    </row>
    <row r="24" spans="1:20" ht="27.75" customHeight="1">
      <c r="A24" s="485"/>
      <c r="B24" s="485"/>
      <c r="C24" s="485"/>
      <c r="D24" s="544"/>
      <c r="E24" s="485"/>
      <c r="F24" s="485"/>
      <c r="G24" s="485"/>
      <c r="H24" s="485"/>
      <c r="I24" s="485"/>
      <c r="J24" s="485"/>
      <c r="K24" s="539"/>
      <c r="L24" s="125" t="s">
        <v>1096</v>
      </c>
      <c r="M24" s="126" t="s">
        <v>38</v>
      </c>
      <c r="N24" s="127" t="s">
        <v>1096</v>
      </c>
      <c r="O24" s="128" t="s">
        <v>37</v>
      </c>
      <c r="P24" s="135" t="s">
        <v>1096</v>
      </c>
      <c r="Q24" s="129" t="s">
        <v>36</v>
      </c>
      <c r="R24" s="536"/>
      <c r="S24" s="537"/>
      <c r="T24" s="537"/>
    </row>
    <row r="25" spans="1:20" s="6" customFormat="1" ht="42" customHeight="1">
      <c r="A25" s="9">
        <v>370</v>
      </c>
      <c r="B25" s="10"/>
      <c r="C25" s="231">
        <v>1</v>
      </c>
      <c r="D25" s="225">
        <f aca="true" t="shared" si="0" ref="D25:D37">SUM(R25*J25/I25)</f>
        <v>335.4510800508259</v>
      </c>
      <c r="E25" s="236">
        <v>12</v>
      </c>
      <c r="F25" s="91" t="s">
        <v>193</v>
      </c>
      <c r="G25" s="57" t="s">
        <v>80</v>
      </c>
      <c r="H25" s="227" t="s">
        <v>558</v>
      </c>
      <c r="I25" s="362">
        <v>78.7</v>
      </c>
      <c r="J25" s="198">
        <v>55</v>
      </c>
      <c r="K25" s="223" t="s">
        <v>447</v>
      </c>
      <c r="L25" s="131">
        <v>177</v>
      </c>
      <c r="M25" s="142">
        <f aca="true" t="shared" si="1" ref="M25:M37">SUM(L25*J25/I25)</f>
        <v>123.69758576874206</v>
      </c>
      <c r="N25" s="133">
        <v>163</v>
      </c>
      <c r="O25" s="140">
        <f aca="true" t="shared" si="2" ref="O25:O37">SUM(N25*J25/I25)</f>
        <v>113.9135959339263</v>
      </c>
      <c r="P25" s="136">
        <v>140</v>
      </c>
      <c r="Q25" s="138">
        <f aca="true" t="shared" si="3" ref="Q25:Q37">SUM(P25*J25/I25)</f>
        <v>97.83989834815756</v>
      </c>
      <c r="R25" s="122">
        <f aca="true" t="shared" si="4" ref="R25:R37">SUM(P25+N25+L25)</f>
        <v>480</v>
      </c>
      <c r="S25" s="16" t="s">
        <v>579</v>
      </c>
      <c r="T25" s="90" t="s">
        <v>382</v>
      </c>
    </row>
    <row r="26" spans="1:20" s="6" customFormat="1" ht="42" customHeight="1">
      <c r="A26" s="9">
        <v>371</v>
      </c>
      <c r="B26" s="10"/>
      <c r="C26" s="231">
        <v>2</v>
      </c>
      <c r="D26" s="225">
        <f t="shared" si="0"/>
        <v>323.7903225806451</v>
      </c>
      <c r="E26" s="236">
        <v>10</v>
      </c>
      <c r="F26" s="91" t="s">
        <v>559</v>
      </c>
      <c r="G26" s="57" t="s">
        <v>175</v>
      </c>
      <c r="H26" s="227" t="s">
        <v>408</v>
      </c>
      <c r="I26" s="109">
        <v>74.4</v>
      </c>
      <c r="J26" s="198">
        <v>55</v>
      </c>
      <c r="K26" s="234" t="s">
        <v>1053</v>
      </c>
      <c r="L26" s="131">
        <v>153</v>
      </c>
      <c r="M26" s="142">
        <f t="shared" si="1"/>
        <v>113.10483870967741</v>
      </c>
      <c r="N26" s="133">
        <v>146</v>
      </c>
      <c r="O26" s="140">
        <f t="shared" si="2"/>
        <v>107.93010752688171</v>
      </c>
      <c r="P26" s="136">
        <v>139</v>
      </c>
      <c r="Q26" s="138">
        <f t="shared" si="3"/>
        <v>102.75537634408602</v>
      </c>
      <c r="R26" s="130">
        <f t="shared" si="4"/>
        <v>438</v>
      </c>
      <c r="S26" s="93" t="s">
        <v>1095</v>
      </c>
      <c r="T26" s="110" t="s">
        <v>603</v>
      </c>
    </row>
    <row r="27" spans="1:20" s="6" customFormat="1" ht="42" customHeight="1">
      <c r="A27" s="9">
        <v>372</v>
      </c>
      <c r="B27" s="10"/>
      <c r="C27" s="231">
        <v>3</v>
      </c>
      <c r="D27" s="225">
        <f t="shared" si="0"/>
        <v>251.10344827586206</v>
      </c>
      <c r="E27" s="236">
        <v>9</v>
      </c>
      <c r="F27" s="91" t="s">
        <v>569</v>
      </c>
      <c r="G27" s="57" t="s">
        <v>77</v>
      </c>
      <c r="H27" s="227" t="s">
        <v>568</v>
      </c>
      <c r="I27" s="8">
        <v>72.5</v>
      </c>
      <c r="J27" s="198">
        <v>55</v>
      </c>
      <c r="K27" s="223" t="s">
        <v>562</v>
      </c>
      <c r="L27" s="131">
        <v>116</v>
      </c>
      <c r="M27" s="142">
        <f t="shared" si="1"/>
        <v>88</v>
      </c>
      <c r="N27" s="133">
        <v>108</v>
      </c>
      <c r="O27" s="140">
        <f t="shared" si="2"/>
        <v>81.93103448275862</v>
      </c>
      <c r="P27" s="136">
        <v>107</v>
      </c>
      <c r="Q27" s="138">
        <f t="shared" si="3"/>
        <v>81.17241379310344</v>
      </c>
      <c r="R27" s="122">
        <f t="shared" si="4"/>
        <v>331</v>
      </c>
      <c r="S27" s="93" t="s">
        <v>579</v>
      </c>
      <c r="T27" s="90" t="s">
        <v>382</v>
      </c>
    </row>
    <row r="28" spans="1:20" s="6" customFormat="1" ht="42" customHeight="1">
      <c r="A28" s="9">
        <v>373</v>
      </c>
      <c r="B28" s="10"/>
      <c r="C28" s="231">
        <v>4</v>
      </c>
      <c r="D28" s="225">
        <f t="shared" si="0"/>
        <v>236.77736777367775</v>
      </c>
      <c r="E28" s="236">
        <v>8</v>
      </c>
      <c r="F28" s="91" t="s">
        <v>570</v>
      </c>
      <c r="G28" s="57" t="s">
        <v>176</v>
      </c>
      <c r="H28" s="227" t="s">
        <v>409</v>
      </c>
      <c r="I28" s="8">
        <v>81.3</v>
      </c>
      <c r="J28" s="198">
        <v>55</v>
      </c>
      <c r="K28" s="223" t="s">
        <v>81</v>
      </c>
      <c r="L28" s="131">
        <v>113</v>
      </c>
      <c r="M28" s="142">
        <f t="shared" si="1"/>
        <v>76.44526445264452</v>
      </c>
      <c r="N28" s="133">
        <v>115</v>
      </c>
      <c r="O28" s="140">
        <f t="shared" si="2"/>
        <v>77.79827798277984</v>
      </c>
      <c r="P28" s="136">
        <v>122</v>
      </c>
      <c r="Q28" s="138">
        <f t="shared" si="3"/>
        <v>82.53382533825338</v>
      </c>
      <c r="R28" s="122">
        <f t="shared" si="4"/>
        <v>350</v>
      </c>
      <c r="S28" s="93" t="s">
        <v>579</v>
      </c>
      <c r="T28" s="90" t="s">
        <v>598</v>
      </c>
    </row>
    <row r="29" spans="1:20" s="6" customFormat="1" ht="42" customHeight="1">
      <c r="A29" s="9">
        <v>374</v>
      </c>
      <c r="B29" s="10"/>
      <c r="C29" s="231">
        <v>5</v>
      </c>
      <c r="D29" s="225">
        <f t="shared" si="0"/>
        <v>225.89285714285714</v>
      </c>
      <c r="E29" s="236">
        <v>7</v>
      </c>
      <c r="F29" s="91" t="s">
        <v>571</v>
      </c>
      <c r="G29" s="57" t="s">
        <v>254</v>
      </c>
      <c r="H29" s="227" t="s">
        <v>410</v>
      </c>
      <c r="I29" s="8">
        <v>78.4</v>
      </c>
      <c r="J29" s="198">
        <v>55</v>
      </c>
      <c r="K29" s="223" t="s">
        <v>563</v>
      </c>
      <c r="L29" s="131">
        <v>108</v>
      </c>
      <c r="M29" s="142">
        <f t="shared" si="1"/>
        <v>75.76530612244898</v>
      </c>
      <c r="N29" s="133">
        <v>107</v>
      </c>
      <c r="O29" s="140">
        <f t="shared" si="2"/>
        <v>75.06377551020408</v>
      </c>
      <c r="P29" s="136">
        <v>107</v>
      </c>
      <c r="Q29" s="138">
        <f t="shared" si="3"/>
        <v>75.06377551020408</v>
      </c>
      <c r="R29" s="122">
        <f t="shared" si="4"/>
        <v>322</v>
      </c>
      <c r="S29" s="93" t="s">
        <v>579</v>
      </c>
      <c r="T29" s="90" t="s">
        <v>74</v>
      </c>
    </row>
    <row r="30" spans="1:20" s="6" customFormat="1" ht="42" customHeight="1">
      <c r="A30" s="9">
        <v>375</v>
      </c>
      <c r="B30" s="10"/>
      <c r="C30" s="231">
        <v>6</v>
      </c>
      <c r="D30" s="225">
        <f t="shared" si="0"/>
        <v>222.1153846153846</v>
      </c>
      <c r="E30" s="236">
        <v>6</v>
      </c>
      <c r="F30" s="91" t="s">
        <v>251</v>
      </c>
      <c r="G30" s="57" t="s">
        <v>178</v>
      </c>
      <c r="H30" s="227" t="s">
        <v>411</v>
      </c>
      <c r="I30" s="8">
        <v>88.4</v>
      </c>
      <c r="J30" s="198">
        <v>55</v>
      </c>
      <c r="K30" s="223" t="s">
        <v>453</v>
      </c>
      <c r="L30" s="131">
        <v>122</v>
      </c>
      <c r="M30" s="142">
        <f t="shared" si="1"/>
        <v>75.90497737556561</v>
      </c>
      <c r="N30" s="133">
        <v>119</v>
      </c>
      <c r="O30" s="140">
        <f t="shared" si="2"/>
        <v>74.03846153846153</v>
      </c>
      <c r="P30" s="136">
        <v>116</v>
      </c>
      <c r="Q30" s="138">
        <f t="shared" si="3"/>
        <v>72.17194570135746</v>
      </c>
      <c r="R30" s="122">
        <f t="shared" si="4"/>
        <v>357</v>
      </c>
      <c r="S30" s="16" t="s">
        <v>491</v>
      </c>
      <c r="T30" s="90" t="s">
        <v>426</v>
      </c>
    </row>
    <row r="31" spans="1:20" s="6" customFormat="1" ht="42" customHeight="1">
      <c r="A31" s="235">
        <v>376</v>
      </c>
      <c r="B31" s="10"/>
      <c r="C31" s="231">
        <v>7</v>
      </c>
      <c r="D31" s="225">
        <f t="shared" si="0"/>
        <v>216.5303738317757</v>
      </c>
      <c r="E31" s="236">
        <v>5</v>
      </c>
      <c r="F31" s="91" t="s">
        <v>250</v>
      </c>
      <c r="G31" s="57" t="s">
        <v>177</v>
      </c>
      <c r="H31" s="227" t="s">
        <v>412</v>
      </c>
      <c r="I31" s="8">
        <v>85.6</v>
      </c>
      <c r="J31" s="198">
        <v>55</v>
      </c>
      <c r="K31" s="223" t="s">
        <v>282</v>
      </c>
      <c r="L31" s="131">
        <v>120</v>
      </c>
      <c r="M31" s="142">
        <f t="shared" si="1"/>
        <v>77.10280373831776</v>
      </c>
      <c r="N31" s="133">
        <v>116</v>
      </c>
      <c r="O31" s="140">
        <f t="shared" si="2"/>
        <v>74.53271028037383</v>
      </c>
      <c r="P31" s="136">
        <v>101</v>
      </c>
      <c r="Q31" s="138">
        <f t="shared" si="3"/>
        <v>64.89485981308411</v>
      </c>
      <c r="R31" s="130">
        <f t="shared" si="4"/>
        <v>337</v>
      </c>
      <c r="S31" s="366" t="s">
        <v>1453</v>
      </c>
      <c r="T31" s="90" t="s">
        <v>179</v>
      </c>
    </row>
    <row r="32" spans="1:20" s="6" customFormat="1" ht="42" customHeight="1">
      <c r="A32" s="9">
        <v>377</v>
      </c>
      <c r="B32" s="10"/>
      <c r="C32" s="231">
        <v>8</v>
      </c>
      <c r="D32" s="225">
        <f t="shared" si="0"/>
        <v>216.09467455621302</v>
      </c>
      <c r="E32" s="236">
        <v>4</v>
      </c>
      <c r="F32" s="91" t="s">
        <v>23</v>
      </c>
      <c r="G32" s="57" t="s">
        <v>203</v>
      </c>
      <c r="H32" s="227" t="s">
        <v>413</v>
      </c>
      <c r="I32" s="8">
        <v>84.5</v>
      </c>
      <c r="J32" s="198">
        <v>55</v>
      </c>
      <c r="K32" s="223" t="s">
        <v>564</v>
      </c>
      <c r="L32" s="131">
        <v>119</v>
      </c>
      <c r="M32" s="142">
        <f t="shared" si="1"/>
        <v>77.45562130177515</v>
      </c>
      <c r="N32" s="133">
        <v>111</v>
      </c>
      <c r="O32" s="140">
        <f t="shared" si="2"/>
        <v>72.24852071005917</v>
      </c>
      <c r="P32" s="136">
        <v>102</v>
      </c>
      <c r="Q32" s="138">
        <f t="shared" si="3"/>
        <v>66.3905325443787</v>
      </c>
      <c r="R32" s="122">
        <f t="shared" si="4"/>
        <v>332</v>
      </c>
      <c r="S32" s="93" t="s">
        <v>491</v>
      </c>
      <c r="T32" s="90" t="s">
        <v>599</v>
      </c>
    </row>
    <row r="33" spans="1:20" s="6" customFormat="1" ht="42" customHeight="1">
      <c r="A33" s="9">
        <v>378</v>
      </c>
      <c r="B33" s="10"/>
      <c r="C33" s="231">
        <v>9</v>
      </c>
      <c r="D33" s="225">
        <f t="shared" si="0"/>
        <v>198.75776397515526</v>
      </c>
      <c r="E33" s="236">
        <v>3</v>
      </c>
      <c r="F33" s="92" t="s">
        <v>572</v>
      </c>
      <c r="G33" s="57" t="s">
        <v>105</v>
      </c>
      <c r="H33" s="227" t="s">
        <v>414</v>
      </c>
      <c r="I33" s="8">
        <v>70.84</v>
      </c>
      <c r="J33" s="198">
        <v>55</v>
      </c>
      <c r="K33" s="223" t="s">
        <v>565</v>
      </c>
      <c r="L33" s="131">
        <v>90</v>
      </c>
      <c r="M33" s="142">
        <f t="shared" si="1"/>
        <v>69.87577639751552</v>
      </c>
      <c r="N33" s="133">
        <v>84</v>
      </c>
      <c r="O33" s="140">
        <f t="shared" si="2"/>
        <v>65.21739130434783</v>
      </c>
      <c r="P33" s="136">
        <v>82</v>
      </c>
      <c r="Q33" s="138">
        <f t="shared" si="3"/>
        <v>63.66459627329192</v>
      </c>
      <c r="R33" s="122">
        <f t="shared" si="4"/>
        <v>256</v>
      </c>
      <c r="S33" s="93" t="s">
        <v>491</v>
      </c>
      <c r="T33" s="90" t="s">
        <v>601</v>
      </c>
    </row>
    <row r="34" spans="1:20" s="6" customFormat="1" ht="42" customHeight="1">
      <c r="A34" s="9">
        <v>379</v>
      </c>
      <c r="B34" s="10"/>
      <c r="C34" s="231">
        <v>10</v>
      </c>
      <c r="D34" s="225">
        <f t="shared" si="0"/>
        <v>161.47294589178358</v>
      </c>
      <c r="E34" s="236">
        <v>2</v>
      </c>
      <c r="F34" s="91" t="s">
        <v>573</v>
      </c>
      <c r="G34" s="57" t="s">
        <v>253</v>
      </c>
      <c r="H34" s="227" t="s">
        <v>415</v>
      </c>
      <c r="I34" s="8">
        <v>99.8</v>
      </c>
      <c r="J34" s="198">
        <v>55</v>
      </c>
      <c r="K34" s="223" t="s">
        <v>566</v>
      </c>
      <c r="L34" s="131">
        <v>101</v>
      </c>
      <c r="M34" s="142">
        <f t="shared" si="1"/>
        <v>55.66132264529058</v>
      </c>
      <c r="N34" s="133">
        <v>100</v>
      </c>
      <c r="O34" s="140">
        <f t="shared" si="2"/>
        <v>55.11022044088177</v>
      </c>
      <c r="P34" s="136">
        <v>92</v>
      </c>
      <c r="Q34" s="138">
        <f t="shared" si="3"/>
        <v>50.701402805611224</v>
      </c>
      <c r="R34" s="122">
        <f t="shared" si="4"/>
        <v>293</v>
      </c>
      <c r="S34" s="16" t="s">
        <v>490</v>
      </c>
      <c r="T34" s="90" t="s">
        <v>427</v>
      </c>
    </row>
    <row r="35" spans="1:20" s="6" customFormat="1" ht="42" customHeight="1">
      <c r="A35" s="9">
        <v>380</v>
      </c>
      <c r="B35" s="10"/>
      <c r="C35" s="231">
        <v>11</v>
      </c>
      <c r="D35" s="225">
        <f t="shared" si="0"/>
        <v>160.8227848101266</v>
      </c>
      <c r="E35" s="236">
        <v>1</v>
      </c>
      <c r="F35" s="91" t="s">
        <v>276</v>
      </c>
      <c r="G35" s="57" t="s">
        <v>78</v>
      </c>
      <c r="H35" s="227" t="s">
        <v>416</v>
      </c>
      <c r="I35" s="8">
        <v>79</v>
      </c>
      <c r="J35" s="198">
        <v>55</v>
      </c>
      <c r="K35" s="223" t="s">
        <v>449</v>
      </c>
      <c r="L35" s="131">
        <v>80</v>
      </c>
      <c r="M35" s="142">
        <f t="shared" si="1"/>
        <v>55.69620253164557</v>
      </c>
      <c r="N35" s="133">
        <v>78</v>
      </c>
      <c r="O35" s="140">
        <f t="shared" si="2"/>
        <v>54.30379746835443</v>
      </c>
      <c r="P35" s="136">
        <v>73</v>
      </c>
      <c r="Q35" s="138">
        <f t="shared" si="3"/>
        <v>50.822784810126585</v>
      </c>
      <c r="R35" s="122">
        <f t="shared" si="4"/>
        <v>231</v>
      </c>
      <c r="S35" s="16" t="s">
        <v>490</v>
      </c>
      <c r="T35" s="90" t="s">
        <v>622</v>
      </c>
    </row>
    <row r="36" spans="1:20" s="6" customFormat="1" ht="42" customHeight="1">
      <c r="A36" s="9">
        <v>381</v>
      </c>
      <c r="B36" s="10"/>
      <c r="C36" s="231">
        <v>12</v>
      </c>
      <c r="D36" s="225">
        <f t="shared" si="0"/>
        <v>158.67346938775512</v>
      </c>
      <c r="E36" s="236">
        <v>1</v>
      </c>
      <c r="F36" s="91" t="s">
        <v>252</v>
      </c>
      <c r="G36" s="57" t="s">
        <v>82</v>
      </c>
      <c r="H36" s="227" t="s">
        <v>417</v>
      </c>
      <c r="I36" s="8">
        <v>107.8</v>
      </c>
      <c r="J36" s="198">
        <v>55</v>
      </c>
      <c r="K36" s="223" t="s">
        <v>567</v>
      </c>
      <c r="L36" s="131">
        <v>103</v>
      </c>
      <c r="M36" s="142">
        <f t="shared" si="1"/>
        <v>52.55102040816327</v>
      </c>
      <c r="N36" s="133">
        <v>105</v>
      </c>
      <c r="O36" s="140">
        <f t="shared" si="2"/>
        <v>53.57142857142857</v>
      </c>
      <c r="P36" s="136">
        <v>103</v>
      </c>
      <c r="Q36" s="138">
        <f t="shared" si="3"/>
        <v>52.55102040816327</v>
      </c>
      <c r="R36" s="122">
        <f t="shared" si="4"/>
        <v>311</v>
      </c>
      <c r="S36" s="16" t="s">
        <v>490</v>
      </c>
      <c r="T36" s="90" t="s">
        <v>382</v>
      </c>
    </row>
    <row r="37" spans="1:20" s="6" customFormat="1" ht="42" customHeight="1" thickBot="1">
      <c r="A37" s="9">
        <v>382</v>
      </c>
      <c r="B37" s="10"/>
      <c r="C37" s="231">
        <v>13</v>
      </c>
      <c r="D37" s="225">
        <f t="shared" si="0"/>
        <v>158.34492350486786</v>
      </c>
      <c r="E37" s="236">
        <v>1</v>
      </c>
      <c r="F37" s="91" t="s">
        <v>55</v>
      </c>
      <c r="G37" s="57" t="s">
        <v>54</v>
      </c>
      <c r="H37" s="227" t="s">
        <v>418</v>
      </c>
      <c r="I37" s="8">
        <v>71.9</v>
      </c>
      <c r="J37" s="198">
        <v>55</v>
      </c>
      <c r="K37" s="223" t="s">
        <v>455</v>
      </c>
      <c r="L37" s="132">
        <v>72</v>
      </c>
      <c r="M37" s="143">
        <f t="shared" si="1"/>
        <v>55.07649513212795</v>
      </c>
      <c r="N37" s="134">
        <v>68</v>
      </c>
      <c r="O37" s="141">
        <f t="shared" si="2"/>
        <v>52.01668984700973</v>
      </c>
      <c r="P37" s="137">
        <v>67</v>
      </c>
      <c r="Q37" s="139">
        <f t="shared" si="3"/>
        <v>51.251738525730175</v>
      </c>
      <c r="R37" s="122">
        <f t="shared" si="4"/>
        <v>207</v>
      </c>
      <c r="S37" s="93" t="s">
        <v>490</v>
      </c>
      <c r="T37" s="90" t="s">
        <v>382</v>
      </c>
    </row>
    <row r="38" spans="1:20" s="13" customFormat="1" ht="30" customHeight="1" thickBot="1">
      <c r="A38" s="559" t="s">
        <v>15</v>
      </c>
      <c r="B38" s="559"/>
      <c r="C38" s="559"/>
      <c r="D38" s="559"/>
      <c r="E38" s="559"/>
      <c r="F38" s="559"/>
      <c r="G38" s="559"/>
      <c r="H38" s="239" t="s">
        <v>20</v>
      </c>
      <c r="I38" s="557" t="s">
        <v>1191</v>
      </c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6"/>
    </row>
    <row r="39" spans="1:20" ht="21" customHeight="1">
      <c r="A39" s="484" t="s">
        <v>1</v>
      </c>
      <c r="B39" s="484" t="s">
        <v>2</v>
      </c>
      <c r="C39" s="484" t="s">
        <v>3</v>
      </c>
      <c r="D39" s="543" t="s">
        <v>114</v>
      </c>
      <c r="E39" s="484" t="s">
        <v>17</v>
      </c>
      <c r="F39" s="484" t="s">
        <v>433</v>
      </c>
      <c r="G39" s="484" t="s">
        <v>5</v>
      </c>
      <c r="H39" s="484" t="s">
        <v>6</v>
      </c>
      <c r="I39" s="484" t="s">
        <v>7</v>
      </c>
      <c r="J39" s="484" t="s">
        <v>9</v>
      </c>
      <c r="K39" s="538" t="s">
        <v>115</v>
      </c>
      <c r="L39" s="540" t="s">
        <v>33</v>
      </c>
      <c r="M39" s="535"/>
      <c r="N39" s="542" t="s">
        <v>34</v>
      </c>
      <c r="O39" s="535"/>
      <c r="P39" s="534" t="s">
        <v>35</v>
      </c>
      <c r="Q39" s="535"/>
      <c r="R39" s="536" t="s">
        <v>1111</v>
      </c>
      <c r="S39" s="537" t="s">
        <v>11</v>
      </c>
      <c r="T39" s="537" t="s">
        <v>12</v>
      </c>
    </row>
    <row r="40" spans="1:20" ht="27.75" customHeight="1">
      <c r="A40" s="485"/>
      <c r="B40" s="485"/>
      <c r="C40" s="485"/>
      <c r="D40" s="544"/>
      <c r="E40" s="485"/>
      <c r="F40" s="485"/>
      <c r="G40" s="485"/>
      <c r="H40" s="485"/>
      <c r="I40" s="485"/>
      <c r="J40" s="485"/>
      <c r="K40" s="539"/>
      <c r="L40" s="125" t="s">
        <v>1096</v>
      </c>
      <c r="M40" s="126" t="s">
        <v>38</v>
      </c>
      <c r="N40" s="127" t="s">
        <v>1096</v>
      </c>
      <c r="O40" s="128" t="s">
        <v>37</v>
      </c>
      <c r="P40" s="135" t="s">
        <v>1096</v>
      </c>
      <c r="Q40" s="218" t="s">
        <v>36</v>
      </c>
      <c r="R40" s="536"/>
      <c r="S40" s="537"/>
      <c r="T40" s="537"/>
    </row>
    <row r="41" spans="1:20" s="6" customFormat="1" ht="42" customHeight="1">
      <c r="A41" s="9">
        <v>383</v>
      </c>
      <c r="B41" s="10"/>
      <c r="C41" s="231">
        <v>1</v>
      </c>
      <c r="D41" s="11">
        <f>SUM(R41*J41/I41)</f>
        <v>213.46886912325286</v>
      </c>
      <c r="E41" s="236">
        <v>12</v>
      </c>
      <c r="F41" s="91" t="s">
        <v>193</v>
      </c>
      <c r="G41" s="57" t="s">
        <v>80</v>
      </c>
      <c r="H41" s="227" t="s">
        <v>558</v>
      </c>
      <c r="I41" s="8">
        <v>78.7</v>
      </c>
      <c r="J41" s="238">
        <v>75</v>
      </c>
      <c r="K41" s="223" t="s">
        <v>447</v>
      </c>
      <c r="L41" s="150">
        <v>124</v>
      </c>
      <c r="M41" s="151">
        <f>SUM(L41*J41/I41)</f>
        <v>118.1702668360864</v>
      </c>
      <c r="N41" s="154">
        <v>50</v>
      </c>
      <c r="O41" s="155">
        <f>SUM(N41*J41/I41)</f>
        <v>47.64930114358322</v>
      </c>
      <c r="P41" s="159">
        <v>50</v>
      </c>
      <c r="Q41" s="160">
        <f>SUM(P41*J41/I41)</f>
        <v>47.64930114358322</v>
      </c>
      <c r="R41" s="122">
        <f>SUM(P41+N41+L41)</f>
        <v>224</v>
      </c>
      <c r="S41" s="16" t="s">
        <v>490</v>
      </c>
      <c r="T41" s="90" t="s">
        <v>382</v>
      </c>
    </row>
    <row r="42" spans="1:20" s="6" customFormat="1" ht="42" customHeight="1">
      <c r="A42" s="9">
        <v>384</v>
      </c>
      <c r="B42" s="10"/>
      <c r="C42" s="231">
        <v>2</v>
      </c>
      <c r="D42" s="11">
        <f>SUM(R42*J42/I42)</f>
        <v>201.5625</v>
      </c>
      <c r="E42" s="236">
        <v>10</v>
      </c>
      <c r="F42" s="91" t="s">
        <v>194</v>
      </c>
      <c r="G42" s="57" t="s">
        <v>104</v>
      </c>
      <c r="H42" s="227" t="s">
        <v>405</v>
      </c>
      <c r="I42" s="8">
        <v>96</v>
      </c>
      <c r="J42" s="238">
        <v>75</v>
      </c>
      <c r="K42" s="223" t="s">
        <v>447</v>
      </c>
      <c r="L42" s="150">
        <v>85</v>
      </c>
      <c r="M42" s="151">
        <f>SUM(L42*J42/I42)</f>
        <v>66.40625</v>
      </c>
      <c r="N42" s="154">
        <v>86</v>
      </c>
      <c r="O42" s="156">
        <f>SUM(N42*J42/I42)</f>
        <v>67.1875</v>
      </c>
      <c r="P42" s="159">
        <v>87</v>
      </c>
      <c r="Q42" s="161">
        <f>SUM(P42*J42/I42)</f>
        <v>67.96875</v>
      </c>
      <c r="R42" s="122">
        <f>SUM(P42+N42+L42)</f>
        <v>258</v>
      </c>
      <c r="S42" s="93" t="s">
        <v>579</v>
      </c>
      <c r="T42" s="90" t="s">
        <v>425</v>
      </c>
    </row>
    <row r="43" spans="1:20" s="6" customFormat="1" ht="42" customHeight="1">
      <c r="A43" s="9">
        <v>385</v>
      </c>
      <c r="B43" s="10"/>
      <c r="C43" s="231">
        <v>3</v>
      </c>
      <c r="D43" s="11">
        <f>SUM(R43*J43/I43)</f>
        <v>192.71948608137043</v>
      </c>
      <c r="E43" s="236">
        <v>9</v>
      </c>
      <c r="F43" s="91" t="s">
        <v>196</v>
      </c>
      <c r="G43" s="57" t="s">
        <v>195</v>
      </c>
      <c r="H43" s="227" t="s">
        <v>406</v>
      </c>
      <c r="I43" s="8">
        <v>93.4</v>
      </c>
      <c r="J43" s="238">
        <v>75</v>
      </c>
      <c r="K43" s="223" t="s">
        <v>691</v>
      </c>
      <c r="L43" s="150">
        <v>80</v>
      </c>
      <c r="M43" s="151">
        <f>SUM(L43*J43/I43)</f>
        <v>64.23982869379014</v>
      </c>
      <c r="N43" s="154">
        <v>80</v>
      </c>
      <c r="O43" s="156">
        <f>SUM(N43*J43/I43)</f>
        <v>64.23982869379014</v>
      </c>
      <c r="P43" s="159">
        <v>80</v>
      </c>
      <c r="Q43" s="161">
        <f>SUM(P43*J43/I43)</f>
        <v>64.23982869379014</v>
      </c>
      <c r="R43" s="122">
        <f>SUM(P43+N43+L43)</f>
        <v>240</v>
      </c>
      <c r="S43" s="93" t="s">
        <v>579</v>
      </c>
      <c r="T43" s="90" t="s">
        <v>602</v>
      </c>
    </row>
    <row r="44" spans="1:20" s="6" customFormat="1" ht="42" customHeight="1" thickBot="1">
      <c r="A44" s="9">
        <v>386</v>
      </c>
      <c r="B44" s="10"/>
      <c r="C44" s="231">
        <v>4</v>
      </c>
      <c r="D44" s="11">
        <f>SUM(R44*J44/I44)</f>
        <v>154.73506200676437</v>
      </c>
      <c r="E44" s="236">
        <v>8</v>
      </c>
      <c r="F44" s="91" t="s">
        <v>21</v>
      </c>
      <c r="G44" s="57" t="s">
        <v>22</v>
      </c>
      <c r="H44" s="227" t="s">
        <v>407</v>
      </c>
      <c r="I44" s="8">
        <v>88.7</v>
      </c>
      <c r="J44" s="238">
        <v>75</v>
      </c>
      <c r="K44" s="223" t="s">
        <v>561</v>
      </c>
      <c r="L44" s="152">
        <v>63</v>
      </c>
      <c r="M44" s="153">
        <f>SUM(L44*J44/I44)</f>
        <v>53.26944757609921</v>
      </c>
      <c r="N44" s="157">
        <v>62</v>
      </c>
      <c r="O44" s="158">
        <f>SUM(N44*J44/I44)</f>
        <v>52.423900789177</v>
      </c>
      <c r="P44" s="162">
        <v>58</v>
      </c>
      <c r="Q44" s="163">
        <f>SUM(P44*J44/I44)</f>
        <v>49.04171364148816</v>
      </c>
      <c r="R44" s="122">
        <f>SUM(P44+N44+L44)</f>
        <v>183</v>
      </c>
      <c r="S44" s="16" t="s">
        <v>490</v>
      </c>
      <c r="T44" s="90" t="s">
        <v>281</v>
      </c>
    </row>
    <row r="45" spans="1:20" s="13" customFormat="1" ht="28.5" customHeight="1" thickBot="1">
      <c r="A45" s="559" t="s">
        <v>15</v>
      </c>
      <c r="B45" s="559"/>
      <c r="C45" s="559"/>
      <c r="D45" s="559"/>
      <c r="E45" s="559"/>
      <c r="F45" s="559"/>
      <c r="G45" s="559"/>
      <c r="H45" s="240" t="s">
        <v>29</v>
      </c>
      <c r="I45" s="557" t="s">
        <v>1192</v>
      </c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6"/>
    </row>
    <row r="46" spans="1:20" ht="21" customHeight="1">
      <c r="A46" s="484" t="s">
        <v>1</v>
      </c>
      <c r="B46" s="484" t="s">
        <v>2</v>
      </c>
      <c r="C46" s="484" t="s">
        <v>3</v>
      </c>
      <c r="D46" s="543" t="s">
        <v>114</v>
      </c>
      <c r="E46" s="484" t="s">
        <v>17</v>
      </c>
      <c r="F46" s="484" t="s">
        <v>433</v>
      </c>
      <c r="G46" s="484" t="s">
        <v>5</v>
      </c>
      <c r="H46" s="484" t="s">
        <v>6</v>
      </c>
      <c r="I46" s="484" t="s">
        <v>7</v>
      </c>
      <c r="J46" s="484" t="s">
        <v>9</v>
      </c>
      <c r="K46" s="538" t="s">
        <v>115</v>
      </c>
      <c r="L46" s="540" t="s">
        <v>33</v>
      </c>
      <c r="M46" s="535"/>
      <c r="N46" s="542" t="s">
        <v>34</v>
      </c>
      <c r="O46" s="535"/>
      <c r="P46" s="534" t="s">
        <v>35</v>
      </c>
      <c r="Q46" s="535"/>
      <c r="R46" s="536" t="s">
        <v>1111</v>
      </c>
      <c r="S46" s="537" t="s">
        <v>11</v>
      </c>
      <c r="T46" s="537" t="s">
        <v>12</v>
      </c>
    </row>
    <row r="47" spans="1:20" ht="27.75" customHeight="1">
      <c r="A47" s="485"/>
      <c r="B47" s="485"/>
      <c r="C47" s="485"/>
      <c r="D47" s="544"/>
      <c r="E47" s="485"/>
      <c r="F47" s="485"/>
      <c r="G47" s="485"/>
      <c r="H47" s="485"/>
      <c r="I47" s="485"/>
      <c r="J47" s="485"/>
      <c r="K47" s="539"/>
      <c r="L47" s="125" t="s">
        <v>1096</v>
      </c>
      <c r="M47" s="126" t="s">
        <v>38</v>
      </c>
      <c r="N47" s="127" t="s">
        <v>1096</v>
      </c>
      <c r="O47" s="128" t="s">
        <v>37</v>
      </c>
      <c r="P47" s="135" t="s">
        <v>1096</v>
      </c>
      <c r="Q47" s="218" t="s">
        <v>36</v>
      </c>
      <c r="R47" s="536"/>
      <c r="S47" s="537"/>
      <c r="T47" s="537"/>
    </row>
    <row r="48" spans="1:20" s="6" customFormat="1" ht="42.75" customHeight="1">
      <c r="A48" s="9">
        <v>387</v>
      </c>
      <c r="B48" s="10"/>
      <c r="C48" s="231">
        <v>1</v>
      </c>
      <c r="D48" s="11">
        <f>SUM(R48*J48/I48)</f>
        <v>137.21804511278194</v>
      </c>
      <c r="E48" s="12"/>
      <c r="F48" s="91" t="s">
        <v>576</v>
      </c>
      <c r="G48" s="57" t="s">
        <v>83</v>
      </c>
      <c r="H48" s="227" t="s">
        <v>423</v>
      </c>
      <c r="I48" s="43">
        <v>106.4</v>
      </c>
      <c r="J48" s="202">
        <v>100</v>
      </c>
      <c r="K48" s="223" t="s">
        <v>543</v>
      </c>
      <c r="L48" s="144">
        <v>50</v>
      </c>
      <c r="M48" s="142">
        <f>SUM(L48*J48/I48)</f>
        <v>46.992481203007515</v>
      </c>
      <c r="N48" s="146">
        <v>48</v>
      </c>
      <c r="O48" s="140">
        <f>SUM(N48*J48/I48)</f>
        <v>45.11278195488722</v>
      </c>
      <c r="P48" s="148">
        <v>48</v>
      </c>
      <c r="Q48" s="138">
        <f>SUM(P48*J48/I48)</f>
        <v>45.11278195488722</v>
      </c>
      <c r="R48" s="130">
        <f>SUM(P48+N48+L48)</f>
        <v>146</v>
      </c>
      <c r="S48" s="363" t="s">
        <v>1446</v>
      </c>
      <c r="T48" s="90" t="s">
        <v>1067</v>
      </c>
    </row>
    <row r="49" spans="1:20" s="6" customFormat="1" ht="42.75" customHeight="1" thickBot="1">
      <c r="A49" s="9">
        <v>388</v>
      </c>
      <c r="B49" s="10"/>
      <c r="C49" s="231">
        <v>2</v>
      </c>
      <c r="D49" s="11">
        <f>SUM(R49*J49/I49)</f>
        <v>133.96226415094338</v>
      </c>
      <c r="E49" s="12"/>
      <c r="F49" s="91" t="s">
        <v>577</v>
      </c>
      <c r="G49" s="57" t="s">
        <v>84</v>
      </c>
      <c r="H49" s="227" t="s">
        <v>424</v>
      </c>
      <c r="I49" s="43">
        <v>106</v>
      </c>
      <c r="J49" s="202">
        <v>100</v>
      </c>
      <c r="K49" s="223" t="s">
        <v>451</v>
      </c>
      <c r="L49" s="145">
        <v>48</v>
      </c>
      <c r="M49" s="143">
        <f>SUM(L49*J49/I49)</f>
        <v>45.283018867924525</v>
      </c>
      <c r="N49" s="147">
        <v>48</v>
      </c>
      <c r="O49" s="141">
        <f>SUM(N49*J49/I49)</f>
        <v>45.283018867924525</v>
      </c>
      <c r="P49" s="149">
        <v>46</v>
      </c>
      <c r="Q49" s="139">
        <f>SUM(P49*J49/I49)</f>
        <v>43.39622641509434</v>
      </c>
      <c r="R49" s="122">
        <f>SUM(P49+N49+L49)</f>
        <v>142</v>
      </c>
      <c r="S49" s="363" t="s">
        <v>491</v>
      </c>
      <c r="T49" s="90" t="s">
        <v>578</v>
      </c>
    </row>
    <row r="50" spans="1:20" s="13" customFormat="1" ht="27" customHeight="1" thickBot="1">
      <c r="A50" s="554" t="s">
        <v>15</v>
      </c>
      <c r="B50" s="554"/>
      <c r="C50" s="554"/>
      <c r="D50" s="554"/>
      <c r="E50" s="554"/>
      <c r="F50" s="554"/>
      <c r="G50" s="554"/>
      <c r="H50" s="226" t="s">
        <v>30</v>
      </c>
      <c r="I50" s="557" t="s">
        <v>1193</v>
      </c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6"/>
    </row>
    <row r="51" spans="1:20" ht="21" customHeight="1">
      <c r="A51" s="484" t="s">
        <v>1</v>
      </c>
      <c r="B51" s="484" t="s">
        <v>2</v>
      </c>
      <c r="C51" s="484" t="s">
        <v>3</v>
      </c>
      <c r="D51" s="543" t="s">
        <v>114</v>
      </c>
      <c r="E51" s="484" t="s">
        <v>17</v>
      </c>
      <c r="F51" s="484" t="s">
        <v>433</v>
      </c>
      <c r="G51" s="484" t="s">
        <v>5</v>
      </c>
      <c r="H51" s="484" t="s">
        <v>6</v>
      </c>
      <c r="I51" s="484" t="s">
        <v>7</v>
      </c>
      <c r="J51" s="484" t="s">
        <v>9</v>
      </c>
      <c r="K51" s="538" t="s">
        <v>115</v>
      </c>
      <c r="L51" s="540" t="s">
        <v>33</v>
      </c>
      <c r="M51" s="535"/>
      <c r="N51" s="542" t="s">
        <v>34</v>
      </c>
      <c r="O51" s="535"/>
      <c r="P51" s="534" t="s">
        <v>35</v>
      </c>
      <c r="Q51" s="535"/>
      <c r="R51" s="536" t="s">
        <v>1111</v>
      </c>
      <c r="S51" s="537" t="s">
        <v>11</v>
      </c>
      <c r="T51" s="537" t="s">
        <v>12</v>
      </c>
    </row>
    <row r="52" spans="1:20" ht="27.75" customHeight="1">
      <c r="A52" s="485"/>
      <c r="B52" s="485"/>
      <c r="C52" s="485"/>
      <c r="D52" s="544"/>
      <c r="E52" s="485"/>
      <c r="F52" s="485"/>
      <c r="G52" s="485"/>
      <c r="H52" s="485"/>
      <c r="I52" s="485"/>
      <c r="J52" s="485"/>
      <c r="K52" s="539"/>
      <c r="L52" s="125" t="s">
        <v>1096</v>
      </c>
      <c r="M52" s="126" t="s">
        <v>38</v>
      </c>
      <c r="N52" s="127" t="s">
        <v>1096</v>
      </c>
      <c r="O52" s="128" t="s">
        <v>37</v>
      </c>
      <c r="P52" s="135" t="s">
        <v>1096</v>
      </c>
      <c r="Q52" s="218" t="s">
        <v>36</v>
      </c>
      <c r="R52" s="536"/>
      <c r="S52" s="537"/>
      <c r="T52" s="537"/>
    </row>
    <row r="53" spans="1:20" s="6" customFormat="1" ht="42.75" customHeight="1" thickBot="1">
      <c r="A53" s="9">
        <v>389</v>
      </c>
      <c r="B53" s="10"/>
      <c r="C53" s="231">
        <v>1</v>
      </c>
      <c r="D53" s="11">
        <f>SUM(R53*J53/I53)</f>
        <v>90.48821548821549</v>
      </c>
      <c r="E53" s="12"/>
      <c r="F53" s="91" t="s">
        <v>31</v>
      </c>
      <c r="G53" s="57" t="s">
        <v>25</v>
      </c>
      <c r="H53" s="227" t="s">
        <v>422</v>
      </c>
      <c r="I53" s="8">
        <v>118.8</v>
      </c>
      <c r="J53" s="17">
        <v>125</v>
      </c>
      <c r="K53" s="223" t="s">
        <v>575</v>
      </c>
      <c r="L53" s="145">
        <v>34</v>
      </c>
      <c r="M53" s="143">
        <f>SUM(L53*J53/I53)</f>
        <v>35.774410774410775</v>
      </c>
      <c r="N53" s="147">
        <v>30</v>
      </c>
      <c r="O53" s="141">
        <f>SUM(N53*J53/I53)</f>
        <v>31.565656565656568</v>
      </c>
      <c r="P53" s="149">
        <v>22</v>
      </c>
      <c r="Q53" s="139">
        <f>SUM(P53*J53/I53)</f>
        <v>23.14814814814815</v>
      </c>
      <c r="R53" s="122">
        <f>SUM(P53+N53+L53)</f>
        <v>86</v>
      </c>
      <c r="S53" s="230" t="s">
        <v>488</v>
      </c>
      <c r="T53" s="90" t="s">
        <v>621</v>
      </c>
    </row>
    <row r="54" spans="1:20" s="13" customFormat="1" ht="29.25" customHeight="1" thickBot="1">
      <c r="A54" s="559" t="s">
        <v>15</v>
      </c>
      <c r="B54" s="559"/>
      <c r="C54" s="559"/>
      <c r="D54" s="559"/>
      <c r="E54" s="559"/>
      <c r="F54" s="559"/>
      <c r="G54" s="559"/>
      <c r="H54" s="226" t="s">
        <v>72</v>
      </c>
      <c r="I54" s="557" t="s">
        <v>1194</v>
      </c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6"/>
    </row>
    <row r="55" spans="1:20" ht="21" customHeight="1">
      <c r="A55" s="484" t="s">
        <v>1</v>
      </c>
      <c r="B55" s="484" t="s">
        <v>2</v>
      </c>
      <c r="C55" s="484" t="s">
        <v>3</v>
      </c>
      <c r="D55" s="543" t="s">
        <v>114</v>
      </c>
      <c r="E55" s="484" t="s">
        <v>17</v>
      </c>
      <c r="F55" s="484" t="s">
        <v>433</v>
      </c>
      <c r="G55" s="484" t="s">
        <v>5</v>
      </c>
      <c r="H55" s="484" t="s">
        <v>6</v>
      </c>
      <c r="I55" s="484" t="s">
        <v>7</v>
      </c>
      <c r="J55" s="484" t="s">
        <v>9</v>
      </c>
      <c r="K55" s="538" t="s">
        <v>115</v>
      </c>
      <c r="L55" s="540" t="s">
        <v>33</v>
      </c>
      <c r="M55" s="535"/>
      <c r="N55" s="542" t="s">
        <v>34</v>
      </c>
      <c r="O55" s="535"/>
      <c r="P55" s="534" t="s">
        <v>35</v>
      </c>
      <c r="Q55" s="535"/>
      <c r="R55" s="536" t="s">
        <v>1111</v>
      </c>
      <c r="S55" s="537" t="s">
        <v>11</v>
      </c>
      <c r="T55" s="537" t="s">
        <v>12</v>
      </c>
    </row>
    <row r="56" spans="1:20" ht="27.75" customHeight="1">
      <c r="A56" s="485"/>
      <c r="B56" s="485"/>
      <c r="C56" s="485"/>
      <c r="D56" s="544"/>
      <c r="E56" s="485"/>
      <c r="F56" s="485"/>
      <c r="G56" s="485"/>
      <c r="H56" s="485"/>
      <c r="I56" s="485"/>
      <c r="J56" s="485"/>
      <c r="K56" s="539"/>
      <c r="L56" s="125" t="s">
        <v>1096</v>
      </c>
      <c r="M56" s="126" t="s">
        <v>38</v>
      </c>
      <c r="N56" s="127" t="s">
        <v>1096</v>
      </c>
      <c r="O56" s="128" t="s">
        <v>37</v>
      </c>
      <c r="P56" s="135" t="s">
        <v>1096</v>
      </c>
      <c r="Q56" s="218" t="s">
        <v>36</v>
      </c>
      <c r="R56" s="536"/>
      <c r="S56" s="537"/>
      <c r="T56" s="537"/>
    </row>
    <row r="57" spans="1:20" s="6" customFormat="1" ht="43.5" customHeight="1" thickBot="1">
      <c r="A57" s="9">
        <v>390</v>
      </c>
      <c r="B57" s="10"/>
      <c r="C57" s="231">
        <v>1</v>
      </c>
      <c r="D57" s="11">
        <f>SUM(R57*J57/I57)</f>
        <v>14.227642276422763</v>
      </c>
      <c r="E57" s="12"/>
      <c r="F57" s="91" t="s">
        <v>186</v>
      </c>
      <c r="G57" s="57" t="s">
        <v>90</v>
      </c>
      <c r="H57" s="227" t="s">
        <v>318</v>
      </c>
      <c r="I57" s="43">
        <v>110.7</v>
      </c>
      <c r="J57" s="17">
        <v>175</v>
      </c>
      <c r="K57" s="223" t="s">
        <v>457</v>
      </c>
      <c r="L57" s="367">
        <v>9</v>
      </c>
      <c r="M57" s="143">
        <f>SUM(L57*J57/I57)</f>
        <v>14.227642276422763</v>
      </c>
      <c r="N57" s="248">
        <v>0</v>
      </c>
      <c r="O57" s="249">
        <f>SUM(J57*N57/I57)</f>
        <v>0</v>
      </c>
      <c r="P57" s="250">
        <v>0</v>
      </c>
      <c r="Q57" s="249">
        <f>SUM(P57*J57/I57)</f>
        <v>0</v>
      </c>
      <c r="R57" s="123">
        <f>SUM(P57+N57+L57)</f>
        <v>9</v>
      </c>
      <c r="S57" s="363" t="s">
        <v>1469</v>
      </c>
      <c r="T57" s="124" t="s">
        <v>273</v>
      </c>
    </row>
    <row r="58" spans="1:15" ht="27.75" customHeight="1">
      <c r="A58" s="391" t="s">
        <v>50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14"/>
      <c r="M58" s="14"/>
      <c r="N58" s="14"/>
      <c r="O58" s="15"/>
    </row>
    <row r="59" spans="1:15" s="1" customFormat="1" ht="37.5" customHeight="1">
      <c r="A59" s="388" t="s">
        <v>53</v>
      </c>
      <c r="B59" s="390"/>
      <c r="C59" s="390"/>
      <c r="D59" s="389"/>
      <c r="E59" s="228" t="s">
        <v>51</v>
      </c>
      <c r="F59" s="531" t="s">
        <v>48</v>
      </c>
      <c r="G59" s="532"/>
      <c r="H59" s="550" t="s">
        <v>49</v>
      </c>
      <c r="I59" s="551"/>
      <c r="J59" s="388" t="s">
        <v>43</v>
      </c>
      <c r="K59" s="389"/>
      <c r="L59" s="45"/>
      <c r="M59" s="46"/>
      <c r="N59" s="47"/>
      <c r="O59" s="45"/>
    </row>
    <row r="60" spans="1:15" s="1" customFormat="1" ht="37.5" customHeight="1">
      <c r="A60" s="388" t="s">
        <v>69</v>
      </c>
      <c r="B60" s="390"/>
      <c r="C60" s="390"/>
      <c r="D60" s="389"/>
      <c r="E60" s="228" t="s">
        <v>40</v>
      </c>
      <c r="F60" s="531" t="s">
        <v>56</v>
      </c>
      <c r="G60" s="532"/>
      <c r="H60" s="550" t="s">
        <v>274</v>
      </c>
      <c r="I60" s="551"/>
      <c r="J60" s="388" t="s">
        <v>41</v>
      </c>
      <c r="K60" s="389"/>
      <c r="L60" s="45"/>
      <c r="M60" s="46"/>
      <c r="N60" s="48"/>
      <c r="O60" s="45"/>
    </row>
    <row r="61" spans="1:15" s="1" customFormat="1" ht="37.5" customHeight="1">
      <c r="A61" s="388" t="s">
        <v>52</v>
      </c>
      <c r="B61" s="390"/>
      <c r="C61" s="390"/>
      <c r="D61" s="389"/>
      <c r="E61" s="228" t="s">
        <v>44</v>
      </c>
      <c r="F61" s="531" t="s">
        <v>60</v>
      </c>
      <c r="G61" s="532"/>
      <c r="H61" s="550" t="s">
        <v>274</v>
      </c>
      <c r="I61" s="551"/>
      <c r="J61" s="388" t="s">
        <v>61</v>
      </c>
      <c r="K61" s="389"/>
      <c r="L61" s="45"/>
      <c r="M61" s="46"/>
      <c r="N61" s="46"/>
      <c r="O61" s="45"/>
    </row>
    <row r="62" spans="1:15" s="1" customFormat="1" ht="37.5" customHeight="1">
      <c r="A62" s="388" t="s">
        <v>42</v>
      </c>
      <c r="B62" s="390"/>
      <c r="C62" s="390"/>
      <c r="D62" s="389"/>
      <c r="E62" s="228" t="s">
        <v>31</v>
      </c>
      <c r="F62" s="531" t="s">
        <v>25</v>
      </c>
      <c r="G62" s="532"/>
      <c r="H62" s="550" t="s">
        <v>59</v>
      </c>
      <c r="I62" s="551"/>
      <c r="J62" s="388" t="s">
        <v>41</v>
      </c>
      <c r="K62" s="389"/>
      <c r="L62" s="45"/>
      <c r="M62" s="46"/>
      <c r="N62" s="48"/>
      <c r="O62" s="45"/>
    </row>
    <row r="63" spans="1:15" s="1" customFormat="1" ht="37.5" customHeight="1">
      <c r="A63" s="388" t="s">
        <v>42</v>
      </c>
      <c r="B63" s="390"/>
      <c r="C63" s="390"/>
      <c r="D63" s="389"/>
      <c r="E63" s="228" t="s">
        <v>28</v>
      </c>
      <c r="F63" s="531" t="s">
        <v>18</v>
      </c>
      <c r="G63" s="532"/>
      <c r="H63" s="550" t="s">
        <v>58</v>
      </c>
      <c r="I63" s="551"/>
      <c r="J63" s="388" t="s">
        <v>39</v>
      </c>
      <c r="K63" s="389"/>
      <c r="L63" s="45"/>
      <c r="M63" s="46"/>
      <c r="N63" s="48"/>
      <c r="O63" s="45"/>
    </row>
    <row r="64" spans="1:15" s="1" customFormat="1" ht="37.5" customHeight="1">
      <c r="A64" s="388" t="s">
        <v>42</v>
      </c>
      <c r="B64" s="390"/>
      <c r="C64" s="390"/>
      <c r="D64" s="389"/>
      <c r="E64" s="228" t="s">
        <v>64</v>
      </c>
      <c r="F64" s="531" t="s">
        <v>63</v>
      </c>
      <c r="G64" s="532"/>
      <c r="H64" s="550" t="s">
        <v>65</v>
      </c>
      <c r="I64" s="551"/>
      <c r="J64" s="388" t="s">
        <v>39</v>
      </c>
      <c r="K64" s="389"/>
      <c r="L64" s="45"/>
      <c r="M64" s="46"/>
      <c r="N64" s="48"/>
      <c r="O64" s="45"/>
    </row>
    <row r="65" spans="1:15" s="1" customFormat="1" ht="37.5" customHeight="1">
      <c r="A65" s="388" t="s">
        <v>42</v>
      </c>
      <c r="B65" s="390"/>
      <c r="C65" s="390"/>
      <c r="D65" s="389"/>
      <c r="E65" s="228" t="s">
        <v>21</v>
      </c>
      <c r="F65" s="531" t="s">
        <v>22</v>
      </c>
      <c r="G65" s="532"/>
      <c r="H65" s="550" t="s">
        <v>57</v>
      </c>
      <c r="I65" s="551"/>
      <c r="J65" s="388" t="s">
        <v>39</v>
      </c>
      <c r="K65" s="389"/>
      <c r="L65" s="45"/>
      <c r="M65" s="46"/>
      <c r="N65" s="48"/>
      <c r="O65" s="45"/>
    </row>
    <row r="66" spans="1:15" s="1" customFormat="1" ht="37.5" customHeight="1">
      <c r="A66" s="388" t="s">
        <v>42</v>
      </c>
      <c r="B66" s="390"/>
      <c r="C66" s="390"/>
      <c r="D66" s="389"/>
      <c r="E66" s="228" t="s">
        <v>55</v>
      </c>
      <c r="F66" s="531" t="s">
        <v>54</v>
      </c>
      <c r="G66" s="532"/>
      <c r="H66" s="550" t="s">
        <v>71</v>
      </c>
      <c r="I66" s="551"/>
      <c r="J66" s="388" t="s">
        <v>39</v>
      </c>
      <c r="K66" s="389"/>
      <c r="L66" s="45"/>
      <c r="M66" s="46"/>
      <c r="N66" s="48"/>
      <c r="O66" s="45"/>
    </row>
    <row r="67" spans="1:15" s="1" customFormat="1" ht="37.5" customHeight="1">
      <c r="A67" s="388" t="s">
        <v>42</v>
      </c>
      <c r="B67" s="390"/>
      <c r="C67" s="390"/>
      <c r="D67" s="389"/>
      <c r="E67" s="228" t="s">
        <v>67</v>
      </c>
      <c r="F67" s="531" t="s">
        <v>66</v>
      </c>
      <c r="G67" s="532"/>
      <c r="H67" s="550" t="s">
        <v>68</v>
      </c>
      <c r="I67" s="551"/>
      <c r="J67" s="388" t="s">
        <v>39</v>
      </c>
      <c r="K67" s="389"/>
      <c r="L67" s="45"/>
      <c r="M67" s="46"/>
      <c r="N67" s="48"/>
      <c r="O67" s="45"/>
    </row>
    <row r="68" spans="1:15" s="1" customFormat="1" ht="37.5" customHeight="1">
      <c r="A68" s="388" t="s">
        <v>42</v>
      </c>
      <c r="B68" s="390"/>
      <c r="C68" s="390"/>
      <c r="D68" s="389"/>
      <c r="E68" s="228" t="s">
        <v>23</v>
      </c>
      <c r="F68" s="531" t="s">
        <v>24</v>
      </c>
      <c r="G68" s="532"/>
      <c r="H68" s="550" t="s">
        <v>62</v>
      </c>
      <c r="I68" s="551"/>
      <c r="J68" s="388" t="s">
        <v>39</v>
      </c>
      <c r="K68" s="389"/>
      <c r="L68" s="45"/>
      <c r="M68" s="46"/>
      <c r="N68" s="48"/>
      <c r="O68" s="45"/>
    </row>
    <row r="69" spans="1:15" s="1" customFormat="1" ht="37.5" customHeight="1">
      <c r="A69" s="388" t="s">
        <v>183</v>
      </c>
      <c r="B69" s="390"/>
      <c r="C69" s="390"/>
      <c r="D69" s="389"/>
      <c r="E69" s="228" t="s">
        <v>40</v>
      </c>
      <c r="F69" s="531" t="s">
        <v>56</v>
      </c>
      <c r="G69" s="532"/>
      <c r="H69" s="550" t="s">
        <v>274</v>
      </c>
      <c r="I69" s="551"/>
      <c r="J69" s="388" t="s">
        <v>41</v>
      </c>
      <c r="K69" s="395"/>
      <c r="L69" s="45"/>
      <c r="M69" s="46"/>
      <c r="N69" s="49"/>
      <c r="O69" s="45"/>
    </row>
    <row r="70" spans="1:15" s="1" customFormat="1" ht="37.5" customHeight="1">
      <c r="A70" s="388" t="s">
        <v>45</v>
      </c>
      <c r="B70" s="390"/>
      <c r="C70" s="390"/>
      <c r="D70" s="389"/>
      <c r="E70" s="228" t="s">
        <v>205</v>
      </c>
      <c r="F70" s="531" t="s">
        <v>184</v>
      </c>
      <c r="G70" s="532"/>
      <c r="H70" s="550" t="s">
        <v>49</v>
      </c>
      <c r="I70" s="551"/>
      <c r="J70" s="388" t="s">
        <v>47</v>
      </c>
      <c r="K70" s="389"/>
      <c r="L70" s="45"/>
      <c r="M70" s="46"/>
      <c r="N70" s="48"/>
      <c r="O70" s="45"/>
    </row>
    <row r="71" spans="1:15" s="1" customFormat="1" ht="37.5" customHeight="1">
      <c r="A71" s="388" t="s">
        <v>45</v>
      </c>
      <c r="B71" s="390"/>
      <c r="C71" s="390"/>
      <c r="D71" s="389"/>
      <c r="E71" s="228" t="s">
        <v>275</v>
      </c>
      <c r="F71" s="531" t="s">
        <v>70</v>
      </c>
      <c r="G71" s="532"/>
      <c r="H71" s="550" t="s">
        <v>49</v>
      </c>
      <c r="I71" s="551"/>
      <c r="J71" s="388" t="s">
        <v>47</v>
      </c>
      <c r="K71" s="389"/>
      <c r="L71" s="45"/>
      <c r="M71" s="46"/>
      <c r="N71" s="48"/>
      <c r="O71" s="45"/>
    </row>
    <row r="72" spans="1:15" s="1" customFormat="1" ht="37.5" customHeight="1">
      <c r="A72" s="388" t="s">
        <v>42</v>
      </c>
      <c r="B72" s="390"/>
      <c r="C72" s="390"/>
      <c r="D72" s="389"/>
      <c r="E72" s="228" t="s">
        <v>26</v>
      </c>
      <c r="F72" s="531" t="s">
        <v>27</v>
      </c>
      <c r="G72" s="532"/>
      <c r="H72" s="550" t="s">
        <v>49</v>
      </c>
      <c r="I72" s="551"/>
      <c r="J72" s="388" t="s">
        <v>47</v>
      </c>
      <c r="K72" s="389"/>
      <c r="L72" s="45"/>
      <c r="M72" s="46"/>
      <c r="N72" s="48"/>
      <c r="O72" s="45"/>
    </row>
    <row r="73" spans="1:15" s="1" customFormat="1" ht="37.5" customHeight="1">
      <c r="A73" s="388" t="s">
        <v>46</v>
      </c>
      <c r="B73" s="390"/>
      <c r="C73" s="390"/>
      <c r="D73" s="389"/>
      <c r="E73" s="229" t="s">
        <v>276</v>
      </c>
      <c r="F73" s="531" t="s">
        <v>78</v>
      </c>
      <c r="G73" s="532"/>
      <c r="H73" s="550" t="s">
        <v>49</v>
      </c>
      <c r="I73" s="551"/>
      <c r="J73" s="388" t="s">
        <v>47</v>
      </c>
      <c r="K73" s="389"/>
      <c r="L73" s="45"/>
      <c r="M73" s="46"/>
      <c r="N73" s="48"/>
      <c r="O73" s="45"/>
    </row>
    <row r="76" spans="1:15" ht="34.5" customHeight="1">
      <c r="A76"/>
      <c r="B76" s="121"/>
      <c r="C76" s="121"/>
      <c r="D76" s="113"/>
      <c r="E76" s="560" t="s">
        <v>659</v>
      </c>
      <c r="F76" s="561"/>
      <c r="G76" s="562" t="s">
        <v>660</v>
      </c>
      <c r="H76" s="563"/>
      <c r="I76" s="562" t="s">
        <v>661</v>
      </c>
      <c r="J76" s="563"/>
      <c r="K76" s="564" t="s">
        <v>662</v>
      </c>
      <c r="L76" s="565"/>
      <c r="M76"/>
      <c r="N76" s="115"/>
      <c r="O76" s="115"/>
    </row>
    <row r="77" spans="2:12" s="120" customFormat="1" ht="45" customHeight="1">
      <c r="B77" s="115"/>
      <c r="C77" s="115"/>
      <c r="D77" s="113" t="s">
        <v>655</v>
      </c>
      <c r="E77" s="114" t="s">
        <v>656</v>
      </c>
      <c r="F77" s="114" t="s">
        <v>657</v>
      </c>
      <c r="G77" s="114" t="s">
        <v>656</v>
      </c>
      <c r="H77" s="114" t="s">
        <v>657</v>
      </c>
      <c r="I77" s="114" t="s">
        <v>656</v>
      </c>
      <c r="J77" s="114" t="s">
        <v>657</v>
      </c>
      <c r="K77" s="114" t="s">
        <v>656</v>
      </c>
      <c r="L77" s="114" t="s">
        <v>657</v>
      </c>
    </row>
    <row r="78" spans="1:15" ht="30" customHeight="1">
      <c r="A78"/>
      <c r="B78" s="115"/>
      <c r="C78" s="115"/>
      <c r="D78" s="116" t="s">
        <v>16</v>
      </c>
      <c r="E78" s="119">
        <v>223</v>
      </c>
      <c r="F78" s="114">
        <v>74</v>
      </c>
      <c r="G78" s="117">
        <v>196</v>
      </c>
      <c r="H78" s="114">
        <v>61</v>
      </c>
      <c r="I78" s="117">
        <v>157</v>
      </c>
      <c r="J78" s="114">
        <v>48</v>
      </c>
      <c r="K78" s="118">
        <v>128</v>
      </c>
      <c r="L78" s="114">
        <v>40</v>
      </c>
      <c r="M78"/>
      <c r="N78"/>
      <c r="O78"/>
    </row>
    <row r="79" spans="1:15" ht="30" customHeight="1">
      <c r="A79"/>
      <c r="B79" s="115"/>
      <c r="C79" s="115"/>
      <c r="D79" s="116" t="s">
        <v>20</v>
      </c>
      <c r="E79" s="119">
        <v>188.5</v>
      </c>
      <c r="F79" s="114">
        <v>62.5</v>
      </c>
      <c r="G79" s="117">
        <v>166.5</v>
      </c>
      <c r="H79" s="114">
        <v>52</v>
      </c>
      <c r="I79" s="117">
        <v>136</v>
      </c>
      <c r="J79" s="114">
        <v>42</v>
      </c>
      <c r="K79" s="118">
        <v>112</v>
      </c>
      <c r="L79" s="114">
        <v>35</v>
      </c>
      <c r="M79"/>
      <c r="N79"/>
      <c r="O79"/>
    </row>
    <row r="80" spans="1:15" ht="30" customHeight="1">
      <c r="A80"/>
      <c r="B80" s="115"/>
      <c r="C80" s="115"/>
      <c r="D80" s="116" t="s">
        <v>29</v>
      </c>
      <c r="E80" s="119">
        <v>154</v>
      </c>
      <c r="F80" s="114">
        <v>51</v>
      </c>
      <c r="G80" s="117">
        <v>135</v>
      </c>
      <c r="H80" s="114">
        <v>42</v>
      </c>
      <c r="I80" s="117">
        <v>114</v>
      </c>
      <c r="J80" s="114">
        <v>36</v>
      </c>
      <c r="K80" s="118">
        <v>96</v>
      </c>
      <c r="L80" s="114">
        <v>30</v>
      </c>
      <c r="M80"/>
      <c r="N80"/>
      <c r="O80"/>
    </row>
    <row r="81" spans="1:15" ht="30" customHeight="1">
      <c r="A81"/>
      <c r="B81" s="115"/>
      <c r="C81" s="115"/>
      <c r="D81" s="116" t="s">
        <v>30</v>
      </c>
      <c r="E81" s="119">
        <v>118</v>
      </c>
      <c r="F81" s="114">
        <v>39</v>
      </c>
      <c r="G81" s="117">
        <v>104</v>
      </c>
      <c r="H81" s="114">
        <v>32.5</v>
      </c>
      <c r="I81" s="117">
        <v>86.5</v>
      </c>
      <c r="J81" s="114">
        <v>27</v>
      </c>
      <c r="K81" s="118">
        <v>73</v>
      </c>
      <c r="L81" s="114">
        <v>23</v>
      </c>
      <c r="M81"/>
      <c r="N81"/>
      <c r="O81"/>
    </row>
    <row r="82" spans="1:15" ht="30" customHeight="1">
      <c r="A82"/>
      <c r="B82" s="115"/>
      <c r="C82" s="115"/>
      <c r="D82" s="116" t="s">
        <v>658</v>
      </c>
      <c r="E82" s="119">
        <v>79</v>
      </c>
      <c r="F82" s="114">
        <v>26</v>
      </c>
      <c r="G82" s="117">
        <v>71</v>
      </c>
      <c r="H82" s="114">
        <v>22.5</v>
      </c>
      <c r="I82" s="117">
        <v>60.5</v>
      </c>
      <c r="J82" s="114">
        <v>19</v>
      </c>
      <c r="K82" s="118">
        <v>50</v>
      </c>
      <c r="L82" s="114">
        <v>15.5</v>
      </c>
      <c r="M82"/>
      <c r="N82"/>
      <c r="O82"/>
    </row>
    <row r="83" spans="1:15" ht="30" customHeight="1">
      <c r="A83"/>
      <c r="B83" s="115"/>
      <c r="C83" s="115"/>
      <c r="D83" s="116" t="s">
        <v>72</v>
      </c>
      <c r="E83" s="119">
        <v>46</v>
      </c>
      <c r="F83" s="114">
        <v>15</v>
      </c>
      <c r="G83" s="117">
        <v>40</v>
      </c>
      <c r="H83" s="114">
        <v>12.5</v>
      </c>
      <c r="I83" s="117">
        <v>32.5</v>
      </c>
      <c r="J83" s="114">
        <v>10</v>
      </c>
      <c r="K83" s="118">
        <v>26</v>
      </c>
      <c r="L83" s="114">
        <v>8</v>
      </c>
      <c r="M83"/>
      <c r="N83"/>
      <c r="O83"/>
    </row>
  </sheetData>
  <sheetProtection selectLockedCells="1" selectUnlockedCells="1"/>
  <mergeCells count="221">
    <mergeCell ref="N13:O13"/>
    <mergeCell ref="G13:G14"/>
    <mergeCell ref="P13:Q13"/>
    <mergeCell ref="R13:R14"/>
    <mergeCell ref="S13:S14"/>
    <mergeCell ref="T13:T14"/>
    <mergeCell ref="H13:H14"/>
    <mergeCell ref="I13:I14"/>
    <mergeCell ref="J13:J14"/>
    <mergeCell ref="K13:K14"/>
    <mergeCell ref="L13:M13"/>
    <mergeCell ref="P19:Q19"/>
    <mergeCell ref="R19:R20"/>
    <mergeCell ref="S19:S20"/>
    <mergeCell ref="T19:T20"/>
    <mergeCell ref="A13:A14"/>
    <mergeCell ref="B13:B14"/>
    <mergeCell ref="C13:C14"/>
    <mergeCell ref="D13:D14"/>
    <mergeCell ref="E13:E14"/>
    <mergeCell ref="F13:F14"/>
    <mergeCell ref="N23:O23"/>
    <mergeCell ref="P23:Q23"/>
    <mergeCell ref="R23:R24"/>
    <mergeCell ref="S23:S24"/>
    <mergeCell ref="T23:T24"/>
    <mergeCell ref="I19:I20"/>
    <mergeCell ref="J19:J20"/>
    <mergeCell ref="K19:K20"/>
    <mergeCell ref="L19:M19"/>
    <mergeCell ref="N19:O19"/>
    <mergeCell ref="G23:G24"/>
    <mergeCell ref="H23:H24"/>
    <mergeCell ref="I23:I24"/>
    <mergeCell ref="J23:J24"/>
    <mergeCell ref="K23:K24"/>
    <mergeCell ref="L23:M23"/>
    <mergeCell ref="A23:A24"/>
    <mergeCell ref="B23:B24"/>
    <mergeCell ref="C23:C24"/>
    <mergeCell ref="D23:D24"/>
    <mergeCell ref="E23:E24"/>
    <mergeCell ref="F23:F24"/>
    <mergeCell ref="L39:M39"/>
    <mergeCell ref="N39:O39"/>
    <mergeCell ref="P39:Q39"/>
    <mergeCell ref="R39:R40"/>
    <mergeCell ref="S39:S40"/>
    <mergeCell ref="T39:T40"/>
    <mergeCell ref="F39:F40"/>
    <mergeCell ref="G39:G40"/>
    <mergeCell ref="H39:H40"/>
    <mergeCell ref="I39:I40"/>
    <mergeCell ref="J39:J40"/>
    <mergeCell ref="K39:K40"/>
    <mergeCell ref="N46:O46"/>
    <mergeCell ref="P46:Q46"/>
    <mergeCell ref="R46:R47"/>
    <mergeCell ref="S46:S47"/>
    <mergeCell ref="T46:T47"/>
    <mergeCell ref="A39:A40"/>
    <mergeCell ref="B39:B40"/>
    <mergeCell ref="C39:C40"/>
    <mergeCell ref="D39:D40"/>
    <mergeCell ref="E39:E40"/>
    <mergeCell ref="G46:G47"/>
    <mergeCell ref="H46:H47"/>
    <mergeCell ref="I46:I47"/>
    <mergeCell ref="J46:J47"/>
    <mergeCell ref="K46:K47"/>
    <mergeCell ref="L46:M46"/>
    <mergeCell ref="A46:A47"/>
    <mergeCell ref="B46:B47"/>
    <mergeCell ref="C46:C47"/>
    <mergeCell ref="D46:D47"/>
    <mergeCell ref="E46:E47"/>
    <mergeCell ref="F46:F47"/>
    <mergeCell ref="L51:M51"/>
    <mergeCell ref="N51:O51"/>
    <mergeCell ref="P51:Q51"/>
    <mergeCell ref="R51:R52"/>
    <mergeCell ref="S51:S52"/>
    <mergeCell ref="T51:T52"/>
    <mergeCell ref="F51:F52"/>
    <mergeCell ref="G51:G52"/>
    <mergeCell ref="H51:H52"/>
    <mergeCell ref="I51:I52"/>
    <mergeCell ref="J51:J52"/>
    <mergeCell ref="K51:K52"/>
    <mergeCell ref="E76:F76"/>
    <mergeCell ref="G76:H76"/>
    <mergeCell ref="I76:J76"/>
    <mergeCell ref="K76:L76"/>
    <mergeCell ref="J55:J56"/>
    <mergeCell ref="K55:K56"/>
    <mergeCell ref="G55:G56"/>
    <mergeCell ref="J70:K70"/>
    <mergeCell ref="H71:I71"/>
    <mergeCell ref="J71:K71"/>
    <mergeCell ref="A19:A20"/>
    <mergeCell ref="B19:B20"/>
    <mergeCell ref="C19:C20"/>
    <mergeCell ref="D19:D20"/>
    <mergeCell ref="E19:E20"/>
    <mergeCell ref="N55:O55"/>
    <mergeCell ref="A51:A52"/>
    <mergeCell ref="B51:B52"/>
    <mergeCell ref="C51:C52"/>
    <mergeCell ref="D51:D52"/>
    <mergeCell ref="A38:G38"/>
    <mergeCell ref="I38:T38"/>
    <mergeCell ref="A58:K58"/>
    <mergeCell ref="A59:D59"/>
    <mergeCell ref="H55:H56"/>
    <mergeCell ref="I55:I56"/>
    <mergeCell ref="E55:E56"/>
    <mergeCell ref="F55:F56"/>
    <mergeCell ref="L55:M55"/>
    <mergeCell ref="P55:Q55"/>
    <mergeCell ref="A45:G45"/>
    <mergeCell ref="I45:T45"/>
    <mergeCell ref="A54:G54"/>
    <mergeCell ref="B55:B56"/>
    <mergeCell ref="C55:C56"/>
    <mergeCell ref="F19:F20"/>
    <mergeCell ref="G19:G20"/>
    <mergeCell ref="H19:H20"/>
    <mergeCell ref="A22:G22"/>
    <mergeCell ref="I22:T22"/>
    <mergeCell ref="I54:T54"/>
    <mergeCell ref="F59:G59"/>
    <mergeCell ref="H59:I59"/>
    <mergeCell ref="A55:A56"/>
    <mergeCell ref="J59:K59"/>
    <mergeCell ref="I50:T50"/>
    <mergeCell ref="R55:R56"/>
    <mergeCell ref="S55:S56"/>
    <mergeCell ref="T55:T56"/>
    <mergeCell ref="E51:E52"/>
    <mergeCell ref="A63:D63"/>
    <mergeCell ref="D55:D56"/>
    <mergeCell ref="A60:D60"/>
    <mergeCell ref="F60:G60"/>
    <mergeCell ref="H60:I60"/>
    <mergeCell ref="J60:K60"/>
    <mergeCell ref="A66:D66"/>
    <mergeCell ref="F66:G66"/>
    <mergeCell ref="F64:G64"/>
    <mergeCell ref="H64:I64"/>
    <mergeCell ref="J64:K64"/>
    <mergeCell ref="A61:D61"/>
    <mergeCell ref="F61:G61"/>
    <mergeCell ref="H61:I61"/>
    <mergeCell ref="J61:K61"/>
    <mergeCell ref="J62:K62"/>
    <mergeCell ref="A67:D67"/>
    <mergeCell ref="A68:D68"/>
    <mergeCell ref="F68:G68"/>
    <mergeCell ref="H68:I68"/>
    <mergeCell ref="F67:G67"/>
    <mergeCell ref="A70:D70"/>
    <mergeCell ref="F70:G70"/>
    <mergeCell ref="H70:I70"/>
    <mergeCell ref="H69:I69"/>
    <mergeCell ref="A12:G12"/>
    <mergeCell ref="I12:T12"/>
    <mergeCell ref="A18:G18"/>
    <mergeCell ref="I18:T18"/>
    <mergeCell ref="A50:G50"/>
    <mergeCell ref="F63:G63"/>
    <mergeCell ref="H63:I63"/>
    <mergeCell ref="A62:D62"/>
    <mergeCell ref="F62:G62"/>
    <mergeCell ref="H62:I62"/>
    <mergeCell ref="A73:D73"/>
    <mergeCell ref="F73:G73"/>
    <mergeCell ref="H73:I73"/>
    <mergeCell ref="J73:K73"/>
    <mergeCell ref="A71:D71"/>
    <mergeCell ref="A65:D65"/>
    <mergeCell ref="F65:G65"/>
    <mergeCell ref="H65:I65"/>
    <mergeCell ref="J65:K65"/>
    <mergeCell ref="J69:K69"/>
    <mergeCell ref="A72:D72"/>
    <mergeCell ref="F72:G72"/>
    <mergeCell ref="A2:T2"/>
    <mergeCell ref="J68:K68"/>
    <mergeCell ref="A64:D64"/>
    <mergeCell ref="H66:I66"/>
    <mergeCell ref="J66:K66"/>
    <mergeCell ref="J63:K63"/>
    <mergeCell ref="A5:G5"/>
    <mergeCell ref="I5:T5"/>
    <mergeCell ref="A1:T1"/>
    <mergeCell ref="A3:T3"/>
    <mergeCell ref="H72:I72"/>
    <mergeCell ref="J72:K72"/>
    <mergeCell ref="A69:D69"/>
    <mergeCell ref="F69:G69"/>
    <mergeCell ref="A4:T4"/>
    <mergeCell ref="H67:I67"/>
    <mergeCell ref="J67:K67"/>
    <mergeCell ref="F71:G71"/>
    <mergeCell ref="N6:O6"/>
    <mergeCell ref="A6:A7"/>
    <mergeCell ref="B6:B7"/>
    <mergeCell ref="C6:C7"/>
    <mergeCell ref="D6:D7"/>
    <mergeCell ref="E6:E7"/>
    <mergeCell ref="F6:F7"/>
    <mergeCell ref="P6:Q6"/>
    <mergeCell ref="G6:G7"/>
    <mergeCell ref="H6:H7"/>
    <mergeCell ref="R6:R7"/>
    <mergeCell ref="S6:S7"/>
    <mergeCell ref="T6:T7"/>
    <mergeCell ref="I6:I7"/>
    <mergeCell ref="J6:J7"/>
    <mergeCell ref="K6:K7"/>
    <mergeCell ref="L6:M6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Vavakina</cp:lastModifiedBy>
  <dcterms:created xsi:type="dcterms:W3CDTF">2018-11-13T18:39:24Z</dcterms:created>
  <dcterms:modified xsi:type="dcterms:W3CDTF">2020-01-22T06:33:45Z</dcterms:modified>
  <cp:category/>
  <cp:version/>
  <cp:contentType/>
  <cp:contentStatus/>
</cp:coreProperties>
</file>